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8.INSTRUMENTACION AGOSTO-ENERO 2023\MATERIAS\1ºReporte.2022.10.07\"/>
    </mc:Choice>
  </mc:AlternateContent>
  <xr:revisionPtr revIDLastSave="0" documentId="13_ncr:1_{BB34923A-A7C1-4DA0-9CE8-5BA14400C9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4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L19" i="22"/>
  <c r="I19" i="22"/>
  <c r="J19" i="22" s="1"/>
  <c r="H19" i="22"/>
  <c r="L16" i="22"/>
  <c r="I16" i="22"/>
  <c r="J16" i="22" s="1"/>
  <c r="H16" i="22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L17" i="22"/>
  <c r="H15" i="22"/>
  <c r="I15" i="22"/>
  <c r="J15" i="22" s="1"/>
  <c r="L25" i="22"/>
  <c r="I27" i="22"/>
  <c r="J27" i="22" s="1"/>
  <c r="H25" i="22"/>
  <c r="I14" i="22"/>
  <c r="J14" i="22" s="1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<sst xmlns="http://schemas.openxmlformats.org/spreadsheetml/2006/main" count="194" uniqueCount="47">
  <si>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</si>
  <si>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</si>
  <si>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</si>
  <si>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</si>
  <si>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</si>
  <si>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</si>
  <si>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</si>
  <si>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</si>
  <si>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</si>
  <si>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</si>
  <si>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</si>
  <si>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</si>
  <si>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</si>
  <si>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</si>
  <si>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</si>
  <si>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</si>
  <si>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</si>
  <si>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</si>
  <si>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</si>
  <si>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</si>
  <si>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</si>
  <si>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</si>
  <si>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</si>
  <si>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</si>
  <si>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</si>
  <si>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</si>
  <si>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</si>
  <si>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</si>
  <si>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</si>
  <si>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</si>
  <si>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</si>
  <si>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</si>
  <si>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</si>
  <si>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</si>
  <si>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ME. MARTA GABRIELA LIMON OROZCO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</si>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</sst>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1208436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A14" sqref="A14: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5">
      <c r="A10" s="4" t="s">
        <v>46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33</v>
      </c>
      <c r="E14" s="9">
        <v>20</v>
      </c>
      <c r="F14" s="9">
        <v>20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42</v>
      </c>
      <c r="B15" s="9" t="s">
        <v>21</v>
      </c>
      <c r="C15" s="9" t="s">
        <v>43</v>
      </c>
      <c r="D15" s="9" t="s">
        <v>33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8" t="s">
        <v>42</v>
      </c>
      <c r="B16" s="9" t="s">
        <v>21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8" t="s">
        <v>45</v>
      </c>
      <c r="B17" s="9" t="s">
        <v>21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38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MIA. PEDRO JACOME ONOFRE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3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B16" sqref="B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MIA. PEDRO JACOME ONOFRE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40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v>22</v>
      </c>
      <c r="F14" s="9">
        <v>22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40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40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40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44</v>
      </c>
      <c r="G28" s="17">
        <f>SUM(G14:G27)</f>
        <v>0</v>
      </c>
      <c r="H28" s="18">
        <f>SUM(F28:G28)/E28</f>
        <v>0.54320987654320985</v>
      </c>
      <c r="I28" s="17">
        <f t="shared" si="1"/>
        <v>37</v>
      </c>
      <c r="J28" s="18">
        <f t="shared" si="2"/>
        <v>0.4567901234567901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MIA. PEDRO JACOME ONOFRE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MIA. PEDRO JACOME ONOFRE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40" t="str">
        <f>'1'!A14</f>
        <v>Metrologia y Normalización</v>
      </c>
      <c r="B14" s="9" t="s">
        <v>36</v>
      </c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40" t="str">
        <f>'1'!A15</f>
        <v>Logistica y Cadenas de Suministro</v>
      </c>
      <c r="B15" s="9" t="s">
        <v>36</v>
      </c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40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40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MIA. PEDRO JACOME ONOFRE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MIA. PEDRO JACOME ONOFRE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40" t="str">
        <f>'1'!A14</f>
        <v>Metrologia y Normalización</v>
      </c>
      <c r="B14" s="9"/>
      <c r="C14" s="9" t="str">
        <f>'1'!C14</f>
        <v>301-A</v>
      </c>
      <c r="D14" s="9" t="str">
        <f>'1'!D14</f>
        <v>IIND</v>
      </c>
      <c r="E14" s="9">
        <f>'1'!E14</f>
        <v>20</v>
      </c>
      <c r="F14" s="9">
        <v>22</v>
      </c>
      <c r="G14" s="9"/>
      <c r="H14" s="10">
        <f t="shared" ref="H14:H27" si="0">F14/E14</f>
        <v>1.1000000000000001</v>
      </c>
      <c r="I14" s="9">
        <f t="shared" ref="I14:I28" si="1">(E14-SUM(F14:G14))-K14</f>
        <v>-2</v>
      </c>
      <c r="J14" s="10">
        <f t="shared" ref="J14:J28" si="2">I14/E14</f>
        <v>-0.1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40" t="str">
        <f>'1'!A15</f>
        <v>Logistica y Cadenas de Suministro</v>
      </c>
      <c r="B15" s="9"/>
      <c r="C15" s="9" t="str">
        <f>'1'!C15</f>
        <v>701-A</v>
      </c>
      <c r="D15" s="9" t="str">
        <f>'1'!D15</f>
        <v>IIND</v>
      </c>
      <c r="E15" s="9">
        <f>'1'!E15</f>
        <v>14</v>
      </c>
      <c r="F15" s="9">
        <v>22</v>
      </c>
      <c r="G15" s="9"/>
      <c r="H15" s="10">
        <f t="shared" si="0"/>
        <v>1.5714285714285714</v>
      </c>
      <c r="I15" s="9">
        <f t="shared" si="1"/>
        <v>-8</v>
      </c>
      <c r="J15" s="10">
        <f t="shared" si="2"/>
        <v>-0.5714285714285714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40" t="str">
        <f>'1'!A16</f>
        <v>Logistica y Cadenas de Suministro</v>
      </c>
      <c r="B16" s="9"/>
      <c r="C16" s="9" t="str">
        <f>'1'!C16</f>
        <v>701-B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40" t="str">
        <f>'1'!A17</f>
        <v>Manufactura Sustentable</v>
      </c>
      <c r="B17" s="9"/>
      <c r="C17" s="9" t="str">
        <f>'1'!C17</f>
        <v>701-B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44</v>
      </c>
      <c r="G28" s="17">
        <f>SUM(G14:G27)</f>
        <v>0</v>
      </c>
      <c r="H28" s="18">
        <f>SUM(F28:G28)/E28</f>
        <v>0.55696202531645567</v>
      </c>
      <c r="I28" s="17">
        <f t="shared" si="1"/>
        <v>35</v>
      </c>
      <c r="J28" s="18">
        <f t="shared" si="2"/>
        <v>0.44303797468354428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MIA. PEDRO JACOME ONOFRE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v>4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SEP22-ENE23</v>
      </c>
      <c r="M8" s="33"/>
      <c r="N8" s="33"/>
    </row>
    <row r="10" spans="1:14" x14ac:dyDescent="0.25">
      <c r="A10" s="4" t="s">
        <v>8</v>
      </c>
      <c r="B10" s="33" t="str">
        <f>'1'!B10</f>
        <v>MIA. PEDRO JACOME ONOFRE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40</v>
      </c>
      <c r="B14" s="9">
        <v>1</v>
      </c>
      <c r="C14" s="9" t="s">
        <v>41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42</v>
      </c>
      <c r="B15" s="9">
        <v>1</v>
      </c>
      <c r="C15" s="9" t="s">
        <v>43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42</v>
      </c>
      <c r="B16" s="9">
        <v>1</v>
      </c>
      <c r="C16" s="9" t="s">
        <v>44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45</v>
      </c>
      <c r="B17" s="9">
        <v>1</v>
      </c>
      <c r="C17" s="9" t="s">
        <v>44</v>
      </c>
      <c r="D17" s="9" t="s">
        <v>33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39</v>
      </c>
      <c r="C33" s="36"/>
      <c r="D33" s="36"/>
      <c r="G33" s="21" t="s">
        <v>38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MIA. PEDRO JACOME ONOFRE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2022-10-07T03:48:27Z</cp:lastPrinted>
  <dcterms:created xsi:type="dcterms:W3CDTF">2021-11-22T14:45:25Z</dcterms:created>
  <dcterms:modified xsi:type="dcterms:W3CDTF">2022-10-11T16:34:24Z</dcterms:modified>
  <cp:category/>
  <cp:contentStatus/>
</cp:coreProperties>
</file>