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il\Downloads\"/>
    </mc:Choice>
  </mc:AlternateContent>
  <xr:revisionPtr revIDLastSave="0" documentId="13_ncr:1_{7539137A-B160-4761-8F56-D290C359EDA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2" l="1"/>
  <c r="N30" i="22"/>
  <c r="N28" i="10"/>
  <c r="M28" i="10"/>
  <c r="A16" i="22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A18" i="22"/>
  <c r="C18" i="22"/>
  <c r="D18" i="22"/>
  <c r="A19" i="22"/>
  <c r="C19" i="22"/>
  <c r="D19" i="22"/>
  <c r="C14" i="22"/>
  <c r="D14" i="22"/>
  <c r="A14" i="22"/>
  <c r="B10" i="22"/>
  <c r="B39" i="22" s="1"/>
  <c r="L8" i="22"/>
  <c r="H8" i="22"/>
  <c r="E8" i="22"/>
  <c r="K30" i="22"/>
  <c r="G30" i="22"/>
  <c r="F30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E28" i="25" l="1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E30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<sst xmlns="http://schemas.openxmlformats.org/spreadsheetml/2006/main" count="201" uniqueCount="47">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</sst>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35</xdr:row>
      <xdr:rowOff>14012</xdr:rowOff>
    </xdr:from>
    <xdr:to>
      <xdr:col>3</xdr:col>
      <xdr:colOff>1208436</xdr:colOff>
      <xdr:row>35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9" width="7.54296875" style="1" customWidth="1"/>
    <col min="10" max="10" width="12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32</v>
      </c>
      <c r="M8" s="30"/>
      <c r="N8" s="30"/>
    </row>
    <row r="10" spans="1:14" ht="13" x14ac:dyDescent="0.3">
      <c r="A10" s="4" t="s">
        <v>46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</row>
    <row r="15" spans="1:14" s="11" customFormat="1" ht="25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0.65</v>
      </c>
    </row>
    <row r="16" spans="1:14" s="11" customFormat="1" ht="25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0.32</v>
      </c>
    </row>
    <row r="17" spans="1:14" s="11" customFormat="1" ht="25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89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ref="J28" si="2">I28/E28</f>
        <v>3.7974683544303799E-2</v>
      </c>
      <c r="K28" s="17">
        <f>SUM(K14:K27)</f>
        <v>0</v>
      </c>
      <c r="L28" s="18">
        <f t="shared" si="1"/>
        <v>0</v>
      </c>
      <c r="M28" s="17">
        <f>AVERAGE(M14:M27)</f>
        <v>86</v>
      </c>
      <c r="N28" s="19">
        <f>AVERAGE(N14:N27)</f>
        <v>0.60499999999999998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zoomScale="85" zoomScaleNormal="85" zoomScaleSheetLayoutView="100" workbookViewId="0">
      <selection activeCell="B14" sqref="B14: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21" t="s">
        <v>42</v>
      </c>
      <c r="B15" s="9"/>
      <c r="C15" s="9" t="s">
        <v>43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21" t="str">
        <f>'1'!A15</f>
        <v>Logistica y Cadenas de Suministro</v>
      </c>
      <c r="B16" s="9"/>
      <c r="C16" s="9" t="str">
        <f>'1'!C15</f>
        <v>701-A</v>
      </c>
      <c r="D16" s="9" t="str">
        <f>'1'!D15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21" t="s">
        <v>42</v>
      </c>
      <c r="B17" s="9"/>
      <c r="C17" s="9" t="s">
        <v>44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21" t="str">
        <f>'1'!A16</f>
        <v>Logistica y Cadenas de Suministro</v>
      </c>
      <c r="B18" s="9"/>
      <c r="C18" s="9" t="str">
        <f>'1'!C16</f>
        <v>701-B</v>
      </c>
      <c r="D18" s="9" t="str">
        <f>'1'!D16</f>
        <v>IIND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5" x14ac:dyDescent="0.25">
      <c r="A19" s="21" t="str">
        <f>'1'!A17</f>
        <v>Manufactura Sustentable</v>
      </c>
      <c r="B19" s="9"/>
      <c r="C19" s="9" t="str">
        <f>'1'!C17</f>
        <v>701-B</v>
      </c>
      <c r="D19" s="9" t="str">
        <f>'1'!D17</f>
        <v>IIND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0</v>
      </c>
      <c r="F30" s="17">
        <f>SUM(F14:F29)</f>
        <v>0</v>
      </c>
      <c r="G30" s="17">
        <f>SUM(G14:G29)</f>
        <v>0</v>
      </c>
      <c r="H30" s="18"/>
      <c r="I30" s="17">
        <f t="shared" ref="I14:I30" si="0">(E30-SUM(F30:G30))-K30</f>
        <v>0</v>
      </c>
      <c r="J30" s="18"/>
      <c r="K30" s="17">
        <f>SUM(K14:K29)</f>
        <v>0</v>
      </c>
      <c r="L30" s="22"/>
      <c r="M30" s="17" t="e">
        <f>AVERAGE(M16:M29)</f>
        <v>#DIV/0!</v>
      </c>
      <c r="N30" s="19" t="e">
        <f>AVERAGE(N16:N29)</f>
        <v>#DIV/0!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t="62.25" customHeight="1" x14ac:dyDescent="0.3">
      <c r="B36" s="29"/>
      <c r="C36" s="29"/>
      <c r="D36" s="29"/>
      <c r="G36" s="43"/>
      <c r="H36" s="43"/>
      <c r="I36" s="43"/>
      <c r="J36" s="43"/>
    </row>
    <row r="37" spans="1:10" hidden="1" x14ac:dyDescent="0.25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5"/>
    <row r="39" spans="1:10" ht="45" customHeight="1" x14ac:dyDescent="0.25">
      <c r="B39" s="24" t="str">
        <f>B10</f>
        <v>MIA. PEDRO JACOME ONOFRE</v>
      </c>
      <c r="C39" s="24"/>
      <c r="D39" s="24"/>
      <c r="E39" s="13"/>
      <c r="F39" s="13"/>
      <c r="G39" s="42" t="s">
        <v>34</v>
      </c>
      <c r="H39" s="42"/>
      <c r="I39" s="42"/>
      <c r="J39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M28" sqref="M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21" t="str">
        <f>'1'!A15</f>
        <v>Logistica y Cadenas de Suministro</v>
      </c>
      <c r="B15" s="9" t="s">
        <v>36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M28" sqref="M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1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1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21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21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21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C24" sqref="C2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ht="13" x14ac:dyDescent="0.3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39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cp:lastPrinted>2022-10-07T03:48:27Z</cp:lastPrinted>
  <dcterms:created xsi:type="dcterms:W3CDTF">2021-11-22T14:45:25Z</dcterms:created>
  <dcterms:modified xsi:type="dcterms:W3CDTF">2022-11-08T01:01:33Z</dcterms:modified>
  <cp:category/>
  <cp:contentStatus/>
</cp:coreProperties>
</file>