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jessl\Desktop\"/>
    </mc:Choice>
  </mc:AlternateContent>
  <xr:revisionPtr revIDLastSave="0" documentId="13_ncr:1_{8AD28138-1F1F-4BF9-876C-5DE8A22D69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22" l="1"/>
  <c r="L16" i="22"/>
  <c r="L15" i="22"/>
  <c r="L14" i="22"/>
  <c r="K28" i="25"/>
  <c r="G28" i="25"/>
  <c r="I27" i="25"/>
  <c r="I26" i="25"/>
  <c r="I25" i="25"/>
  <c r="I24" i="25"/>
  <c r="I23" i="25"/>
  <c r="I22" i="25"/>
  <c r="I21" i="25"/>
  <c r="I20" i="25"/>
  <c r="I19" i="25"/>
  <c r="I18" i="25"/>
  <c r="B37" i="25"/>
  <c r="H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B37" i="22"/>
  <c r="H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E28" i="22"/>
  <c r="I28" i="10"/>
  <c r="J28" i="10" s="1"/>
  <c r="H28" i="10"/>
  <c r="L28" i="10"/>
  <c r="J28" i="25" l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F6F7EDBC-FEB4-4246-AEDB-863F4A46028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<sst xmlns="http://schemas.openxmlformats.org/spreadsheetml/2006/main" count="192" uniqueCount="45">
  <si>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</si>
  <si>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</si>
  <si>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</si>
  <si>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</si>
  <si>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</si>
  <si>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</si>
  <si>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</si>
  <si>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</si>
  <si>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</si>
  <si>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</si>
  <si>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</si>
  <si>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</si>
  <si>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</si>
  <si>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</si>
  <si>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</si>
  <si>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</si>
  <si>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</si>
  <si>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</si>
  <si>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</si>
  <si>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</si>
  <si>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</si>
  <si>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</si>
  <si>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</si>
  <si>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</si>
  <si>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</si>
  <si>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</si>
  <si>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</si>
  <si>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</si>
  <si>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</si>
  <si>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</si>
  <si>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</si>
  <si>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</si>
  <si>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>SEP2022-ENE2023</t>
  </si>
  <si>
    <t xml:space="preserve">M.C. SOLEDAD ESTHER MALDONADO BRAVO </t>
  </si>
  <si>
    <t xml:space="preserve">BIOQUÍMICA </t>
  </si>
  <si>
    <t>TOXICOLOGÍA AMBIENTAL</t>
  </si>
  <si>
    <t xml:space="preserve">POTABILIZACIÓN DEL AGUA </t>
  </si>
  <si>
    <t xml:space="preserve">REMEDIACIÓN DE SUELOS </t>
  </si>
  <si>
    <t xml:space="preserve">JESSICA ALEJANDRA REYES LARIOS </t>
  </si>
  <si>
    <t>306-A</t>
  </si>
  <si>
    <t>506-A</t>
  </si>
  <si>
    <t>706-A</t>
  </si>
  <si>
    <t>IAMB</t>
  </si>
  <si>
    <t xml:space="preserve">M.C. JESSICA ALEJANDRA REYES LARIOS 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</si>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</sst>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G14" sqref="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1</v>
      </c>
      <c r="C8" s="23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24" t="s">
        <v>7</v>
      </c>
      <c r="J8" s="24"/>
      <c r="K8" s="24"/>
      <c r="L8" s="23" t="s">
        <v>32</v>
      </c>
      <c r="M8" s="23"/>
      <c r="N8" s="23"/>
    </row>
    <row r="10" spans="1:14" x14ac:dyDescent="0.2">
      <c r="A10" s="4" t="s">
        <v>9</v>
      </c>
      <c r="B10" s="23" t="s">
        <v>33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10</v>
      </c>
      <c r="B12" s="31" t="s">
        <v>11</v>
      </c>
      <c r="C12" s="31" t="s">
        <v>12</v>
      </c>
      <c r="D12" s="33" t="s">
        <v>13</v>
      </c>
      <c r="E12" s="33" t="s">
        <v>14</v>
      </c>
      <c r="F12" s="33" t="s">
        <v>15</v>
      </c>
      <c r="G12" s="33"/>
      <c r="H12" s="33" t="s">
        <v>16</v>
      </c>
      <c r="I12" s="33" t="s">
        <v>17</v>
      </c>
      <c r="J12" s="33" t="s">
        <v>18</v>
      </c>
      <c r="K12" s="33" t="s">
        <v>19</v>
      </c>
      <c r="L12" s="33" t="s">
        <v>20</v>
      </c>
      <c r="M12" s="33" t="s">
        <v>21</v>
      </c>
      <c r="N12" s="35" t="s">
        <v>22</v>
      </c>
    </row>
    <row r="13" spans="1:14" x14ac:dyDescent="0.2">
      <c r="A13" s="30"/>
      <c r="B13" s="32"/>
      <c r="C13" s="32"/>
      <c r="D13" s="34"/>
      <c r="E13" s="34"/>
      <c r="F13" s="7" t="s">
        <v>23</v>
      </c>
      <c r="G13" s="7" t="s">
        <v>24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9" t="s">
        <v>34</v>
      </c>
      <c r="B14" s="9" t="s">
        <v>22</v>
      </c>
      <c r="C14" s="9" t="s">
        <v>39</v>
      </c>
      <c r="D14" s="9" t="s">
        <v>42</v>
      </c>
      <c r="E14" s="9">
        <v>33</v>
      </c>
      <c r="F14" s="9">
        <v>22</v>
      </c>
      <c r="G14" s="9"/>
      <c r="H14" s="10"/>
      <c r="I14" s="9">
        <v>11</v>
      </c>
      <c r="J14" s="10"/>
      <c r="K14" s="9"/>
      <c r="L14" s="10">
        <f t="shared" ref="L14:L28" si="0">K14/E14</f>
        <v>0</v>
      </c>
      <c r="M14" s="9">
        <v>50.3</v>
      </c>
      <c r="N14" s="15">
        <v>0.67</v>
      </c>
    </row>
    <row r="15" spans="1:14" s="11" customFormat="1" x14ac:dyDescent="0.2">
      <c r="A15" s="9" t="s">
        <v>35</v>
      </c>
      <c r="B15" s="9" t="s">
        <v>22</v>
      </c>
      <c r="C15" s="9" t="s">
        <v>40</v>
      </c>
      <c r="D15" s="9" t="s">
        <v>42</v>
      </c>
      <c r="E15" s="9">
        <v>15</v>
      </c>
      <c r="F15" s="9">
        <v>9</v>
      </c>
      <c r="G15" s="9"/>
      <c r="H15" s="10"/>
      <c r="I15" s="9">
        <v>6</v>
      </c>
      <c r="J15" s="10"/>
      <c r="K15" s="9"/>
      <c r="L15" s="10">
        <f t="shared" si="0"/>
        <v>0</v>
      </c>
      <c r="M15" s="21">
        <v>0.4713</v>
      </c>
      <c r="N15" s="15">
        <v>0.6</v>
      </c>
    </row>
    <row r="16" spans="1:14" s="11" customFormat="1" x14ac:dyDescent="0.2">
      <c r="A16" s="9" t="s">
        <v>36</v>
      </c>
      <c r="B16" s="9" t="s">
        <v>44</v>
      </c>
      <c r="C16" s="9" t="s">
        <v>41</v>
      </c>
      <c r="D16" s="9" t="s">
        <v>42</v>
      </c>
      <c r="E16" s="9">
        <v>19</v>
      </c>
      <c r="F16" s="9"/>
      <c r="G16" s="9"/>
      <c r="H16" s="10"/>
      <c r="I16" s="9"/>
      <c r="J16" s="10"/>
      <c r="K16" s="9"/>
      <c r="L16" s="10">
        <f t="shared" si="0"/>
        <v>0</v>
      </c>
      <c r="M16" s="22">
        <v>0</v>
      </c>
      <c r="N16" s="15">
        <v>0</v>
      </c>
    </row>
    <row r="17" spans="1:14" s="11" customFormat="1" x14ac:dyDescent="0.2">
      <c r="A17" s="9" t="s">
        <v>37</v>
      </c>
      <c r="B17" s="9" t="s">
        <v>44</v>
      </c>
      <c r="C17" s="9" t="s">
        <v>41</v>
      </c>
      <c r="D17" s="9" t="s">
        <v>42</v>
      </c>
      <c r="E17" s="9">
        <v>24</v>
      </c>
      <c r="F17" s="9"/>
      <c r="G17" s="9"/>
      <c r="H17" s="10"/>
      <c r="I17" s="9"/>
      <c r="J17" s="10"/>
      <c r="K17" s="9"/>
      <c r="L17" s="10">
        <f t="shared" si="0"/>
        <v>0</v>
      </c>
      <c r="M17" s="22">
        <v>0</v>
      </c>
      <c r="N17" s="15">
        <v>0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ref="I18:I27" si="1">(E18-SUM(F18:G18))-K18</f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1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91</v>
      </c>
      <c r="F28" s="17"/>
      <c r="G28" s="17">
        <f>SUM(G14:G27)</f>
        <v>0</v>
      </c>
      <c r="H28" s="18">
        <f>SUM(F28:G28)/E28</f>
        <v>0</v>
      </c>
      <c r="I28" s="17"/>
      <c r="J28" s="18">
        <f t="shared" ref="J14:J28" si="2">I28/E28</f>
        <v>0</v>
      </c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">
      <c r="A30" s="37" t="s">
        <v>27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28</v>
      </c>
      <c r="C33" s="39"/>
      <c r="D33" s="39"/>
      <c r="G33" s="26" t="s">
        <v>29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M.C. SOLEDAD ESTHER MALDONADO BRAVO </v>
      </c>
      <c r="C37" s="41"/>
      <c r="D37" s="41"/>
      <c r="E37" s="13"/>
      <c r="F37" s="13"/>
      <c r="G37" s="41" t="s">
        <v>38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E8" sqref="E8"/>
    </sheetView>
  </sheetViews>
  <sheetFormatPr baseColWidth="10" defaultColWidth="11.42578125" defaultRowHeight="12.75" x14ac:dyDescent="0.2"/>
  <cols>
    <col min="1" max="1" width="41.5703125" style="1" customWidth="1"/>
    <col min="2" max="2" width="4.7109375" style="1" bestFit="1" customWidth="1"/>
    <col min="3" max="3" width="8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2</v>
      </c>
      <c r="C8" s="23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24" t="s">
        <v>7</v>
      </c>
      <c r="J8" s="24"/>
      <c r="K8" s="24"/>
      <c r="L8" s="23" t="s">
        <v>32</v>
      </c>
      <c r="M8" s="23"/>
      <c r="N8" s="23"/>
    </row>
    <row r="10" spans="1:14" x14ac:dyDescent="0.2">
      <c r="A10" s="4" t="s">
        <v>9</v>
      </c>
      <c r="B10" s="23" t="s">
        <v>33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10</v>
      </c>
      <c r="B12" s="31" t="s">
        <v>11</v>
      </c>
      <c r="C12" s="31" t="s">
        <v>12</v>
      </c>
      <c r="D12" s="33" t="s">
        <v>13</v>
      </c>
      <c r="E12" s="33" t="s">
        <v>14</v>
      </c>
      <c r="F12" s="33" t="s">
        <v>15</v>
      </c>
      <c r="G12" s="33"/>
      <c r="H12" s="33" t="s">
        <v>16</v>
      </c>
      <c r="I12" s="33" t="s">
        <v>17</v>
      </c>
      <c r="J12" s="33" t="s">
        <v>18</v>
      </c>
      <c r="K12" s="33" t="s">
        <v>19</v>
      </c>
      <c r="L12" s="33" t="s">
        <v>20</v>
      </c>
      <c r="M12" s="33" t="s">
        <v>21</v>
      </c>
      <c r="N12" s="35" t="s">
        <v>22</v>
      </c>
    </row>
    <row r="13" spans="1:14" x14ac:dyDescent="0.2">
      <c r="A13" s="30"/>
      <c r="B13" s="32"/>
      <c r="C13" s="32"/>
      <c r="D13" s="34"/>
      <c r="E13" s="34"/>
      <c r="F13" s="7" t="s">
        <v>23</v>
      </c>
      <c r="G13" s="7" t="s">
        <v>24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9" t="s">
        <v>34</v>
      </c>
      <c r="B14" s="9">
        <v>2</v>
      </c>
      <c r="C14" s="9" t="s">
        <v>39</v>
      </c>
      <c r="D14" s="9" t="s">
        <v>42</v>
      </c>
      <c r="E14" s="9">
        <v>33</v>
      </c>
      <c r="F14" s="9">
        <v>15</v>
      </c>
      <c r="G14" s="9"/>
      <c r="H14" s="10"/>
      <c r="I14" s="9"/>
      <c r="J14" s="10"/>
      <c r="K14" s="9"/>
      <c r="L14" s="10">
        <f t="shared" ref="L14:L17" si="0">K14/E14</f>
        <v>0</v>
      </c>
      <c r="M14" s="21">
        <v>0.54010000000000002</v>
      </c>
      <c r="N14" s="15">
        <v>0.45</v>
      </c>
    </row>
    <row r="15" spans="1:14" s="11" customFormat="1" x14ac:dyDescent="0.2">
      <c r="A15" s="9" t="s">
        <v>35</v>
      </c>
      <c r="B15" s="9">
        <v>0</v>
      </c>
      <c r="C15" s="9" t="s">
        <v>40</v>
      </c>
      <c r="D15" s="9" t="s">
        <v>42</v>
      </c>
      <c r="E15" s="9">
        <v>15</v>
      </c>
      <c r="F15" s="9">
        <v>0</v>
      </c>
      <c r="G15" s="9"/>
      <c r="H15" s="10"/>
      <c r="I15" s="9"/>
      <c r="J15" s="10"/>
      <c r="K15" s="9"/>
      <c r="L15" s="10">
        <f t="shared" si="0"/>
        <v>0</v>
      </c>
      <c r="M15" s="21">
        <v>0</v>
      </c>
      <c r="N15" s="15">
        <v>0</v>
      </c>
    </row>
    <row r="16" spans="1:14" s="11" customFormat="1" x14ac:dyDescent="0.2">
      <c r="A16" s="9" t="s">
        <v>36</v>
      </c>
      <c r="B16" s="9">
        <v>1</v>
      </c>
      <c r="C16" s="9" t="s">
        <v>41</v>
      </c>
      <c r="D16" s="9" t="s">
        <v>42</v>
      </c>
      <c r="E16" s="9">
        <v>19</v>
      </c>
      <c r="F16" s="9">
        <v>16</v>
      </c>
      <c r="G16" s="9"/>
      <c r="H16" s="10"/>
      <c r="I16" s="9"/>
      <c r="J16" s="10"/>
      <c r="K16" s="9"/>
      <c r="L16" s="10">
        <f t="shared" si="0"/>
        <v>0</v>
      </c>
      <c r="M16" s="22">
        <v>0.68469999999999998</v>
      </c>
      <c r="N16" s="15">
        <v>0.84</v>
      </c>
    </row>
    <row r="17" spans="1:14" s="11" customFormat="1" x14ac:dyDescent="0.2">
      <c r="A17" s="9" t="s">
        <v>37</v>
      </c>
      <c r="B17" s="9">
        <v>1</v>
      </c>
      <c r="C17" s="9" t="s">
        <v>41</v>
      </c>
      <c r="D17" s="9" t="s">
        <v>42</v>
      </c>
      <c r="E17" s="9">
        <v>24</v>
      </c>
      <c r="F17" s="9">
        <v>18</v>
      </c>
      <c r="G17" s="9"/>
      <c r="H17" s="10"/>
      <c r="I17" s="9"/>
      <c r="J17" s="10"/>
      <c r="K17" s="9"/>
      <c r="L17" s="10">
        <f t="shared" si="0"/>
        <v>0</v>
      </c>
      <c r="M17" s="22">
        <v>0.62450000000000006</v>
      </c>
      <c r="N17" s="15">
        <v>0.75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ref="I18:I28" si="1">(E18-SUM(F18:G18))-K18</f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1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91</v>
      </c>
      <c r="F28" s="17">
        <f>SUM(F14:F27)</f>
        <v>49</v>
      </c>
      <c r="G28" s="17">
        <f>SUM(G14:G27)</f>
        <v>0</v>
      </c>
      <c r="H28" s="18">
        <f>SUM(F28:G28)/E28</f>
        <v>0.53846153846153844</v>
      </c>
      <c r="I28" s="17">
        <f t="shared" si="1"/>
        <v>42</v>
      </c>
      <c r="J28" s="18">
        <f t="shared" ref="J18:J28" si="2">I28/E28</f>
        <v>0.46153846153846156</v>
      </c>
      <c r="K28" s="17">
        <f>SUM(K14:K27)</f>
        <v>0</v>
      </c>
      <c r="L28" s="18">
        <f t="shared" ref="L18:L28" si="3">K28/E28</f>
        <v>0</v>
      </c>
      <c r="M28" s="17">
        <f>AVERAGE(M14:M27)</f>
        <v>0.46232500000000004</v>
      </c>
      <c r="N28" s="19">
        <f>AVERAGE(N14:N27)</f>
        <v>0.51</v>
      </c>
    </row>
    <row r="30" spans="1:14" ht="120" customHeight="1" x14ac:dyDescent="0.2">
      <c r="A30" s="37" t="s">
        <v>27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28</v>
      </c>
      <c r="C33" s="39"/>
      <c r="D33" s="39"/>
      <c r="G33" s="26" t="s">
        <v>29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M.C. SOLEDAD ESTHER MALDONADO BRAVO </v>
      </c>
      <c r="C37" s="41"/>
      <c r="D37" s="41"/>
      <c r="E37" s="13"/>
      <c r="F37" s="13"/>
      <c r="G37" s="41" t="s">
        <v>43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3</v>
      </c>
      <c r="C8" s="23"/>
      <c r="D8" s="14" t="s">
        <v>5</v>
      </c>
      <c r="E8" s="20">
        <f>'0'!E8</f>
        <v>9</v>
      </c>
      <c r="F8"/>
      <c r="G8" s="4" t="s">
        <v>6</v>
      </c>
      <c r="H8" s="20">
        <f>'0'!H8</f>
        <v>4</v>
      </c>
      <c r="I8" s="24" t="s">
        <v>7</v>
      </c>
      <c r="J8" s="24"/>
      <c r="K8" s="24"/>
      <c r="L8" s="23" t="str">
        <f>'0'!L8</f>
        <v>Ago-Dic 2022</v>
      </c>
      <c r="M8" s="23"/>
      <c r="N8" s="23"/>
    </row>
    <row r="10" spans="1:14" x14ac:dyDescent="0.2">
      <c r="A10" s="4" t="s">
        <v>9</v>
      </c>
      <c r="B10" s="23">
        <f>'0'!B10</f>
        <v>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10</v>
      </c>
      <c r="B12" s="31" t="s">
        <v>11</v>
      </c>
      <c r="C12" s="31" t="s">
        <v>12</v>
      </c>
      <c r="D12" s="33" t="s">
        <v>13</v>
      </c>
      <c r="E12" s="33" t="s">
        <v>14</v>
      </c>
      <c r="F12" s="33" t="s">
        <v>15</v>
      </c>
      <c r="G12" s="33"/>
      <c r="H12" s="33" t="s">
        <v>16</v>
      </c>
      <c r="I12" s="33" t="s">
        <v>17</v>
      </c>
      <c r="J12" s="33" t="s">
        <v>18</v>
      </c>
      <c r="K12" s="33" t="s">
        <v>19</v>
      </c>
      <c r="L12" s="33" t="s">
        <v>20</v>
      </c>
      <c r="M12" s="33" t="s">
        <v>21</v>
      </c>
      <c r="N12" s="35" t="s">
        <v>22</v>
      </c>
    </row>
    <row r="13" spans="1:14" x14ac:dyDescent="0.2">
      <c r="A13" s="30"/>
      <c r="B13" s="32"/>
      <c r="C13" s="32"/>
      <c r="D13" s="34"/>
      <c r="E13" s="34"/>
      <c r="F13" s="7" t="s">
        <v>23</v>
      </c>
      <c r="G13" s="7" t="s">
        <v>24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28</v>
      </c>
      <c r="C33" s="39"/>
      <c r="D33" s="39"/>
      <c r="G33" s="26" t="s">
        <v>29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>
        <f>B10</f>
        <v>0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4</v>
      </c>
      <c r="C8" s="23"/>
      <c r="D8" s="14" t="s">
        <v>5</v>
      </c>
      <c r="E8" s="20">
        <f>'0'!E8</f>
        <v>9</v>
      </c>
      <c r="F8"/>
      <c r="G8" s="4" t="s">
        <v>6</v>
      </c>
      <c r="H8" s="20">
        <f>'0'!H8</f>
        <v>4</v>
      </c>
      <c r="I8" s="24" t="s">
        <v>7</v>
      </c>
      <c r="J8" s="24"/>
      <c r="K8" s="24"/>
      <c r="L8" s="23" t="str">
        <f>'0'!L8</f>
        <v>Ago-Dic 2022</v>
      </c>
      <c r="M8" s="23"/>
      <c r="N8" s="23"/>
    </row>
    <row r="10" spans="1:14" x14ac:dyDescent="0.2">
      <c r="A10" s="4" t="s">
        <v>9</v>
      </c>
      <c r="B10" s="23">
        <f>'0'!B10</f>
        <v>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10</v>
      </c>
      <c r="B12" s="31" t="s">
        <v>11</v>
      </c>
      <c r="C12" s="31" t="s">
        <v>12</v>
      </c>
      <c r="D12" s="33" t="s">
        <v>13</v>
      </c>
      <c r="E12" s="33" t="s">
        <v>14</v>
      </c>
      <c r="F12" s="33" t="s">
        <v>15</v>
      </c>
      <c r="G12" s="33"/>
      <c r="H12" s="33" t="s">
        <v>16</v>
      </c>
      <c r="I12" s="33" t="s">
        <v>17</v>
      </c>
      <c r="J12" s="33" t="s">
        <v>18</v>
      </c>
      <c r="K12" s="33" t="s">
        <v>19</v>
      </c>
      <c r="L12" s="33" t="s">
        <v>20</v>
      </c>
      <c r="M12" s="33" t="s">
        <v>21</v>
      </c>
      <c r="N12" s="35" t="s">
        <v>22</v>
      </c>
    </row>
    <row r="13" spans="1:14" x14ac:dyDescent="0.2">
      <c r="A13" s="30"/>
      <c r="B13" s="32"/>
      <c r="C13" s="32"/>
      <c r="D13" s="34"/>
      <c r="E13" s="34"/>
      <c r="F13" s="7" t="s">
        <v>23</v>
      </c>
      <c r="G13" s="7" t="s">
        <v>24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28</v>
      </c>
      <c r="C33" s="39"/>
      <c r="D33" s="39"/>
      <c r="G33" s="26" t="s">
        <v>29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>
        <f>B10</f>
        <v>0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zoomScale="85" zoomScaleNormal="85" zoomScaleSheetLayoutView="100" workbookViewId="0">
      <selection activeCell="Q20" sqref="Q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6">
        <v>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23" t="s">
        <v>4</v>
      </c>
      <c r="C8" s="23"/>
      <c r="D8" s="14" t="s">
        <v>5</v>
      </c>
      <c r="E8" s="5">
        <v>9</v>
      </c>
      <c r="G8" s="4" t="s">
        <v>6</v>
      </c>
      <c r="H8" s="5">
        <v>4</v>
      </c>
      <c r="I8" s="24" t="s">
        <v>7</v>
      </c>
      <c r="J8" s="24"/>
      <c r="K8" s="24"/>
      <c r="L8" s="23" t="s">
        <v>8</v>
      </c>
      <c r="M8" s="23"/>
      <c r="N8" s="23"/>
    </row>
    <row r="10" spans="1:17" x14ac:dyDescent="0.2">
      <c r="A10" s="4" t="s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29" t="s">
        <v>10</v>
      </c>
      <c r="B12" s="31" t="s">
        <v>11</v>
      </c>
      <c r="C12" s="31" t="s">
        <v>12</v>
      </c>
      <c r="D12" s="33" t="s">
        <v>13</v>
      </c>
      <c r="E12" s="33" t="s">
        <v>14</v>
      </c>
      <c r="F12" s="33" t="s">
        <v>15</v>
      </c>
      <c r="G12" s="33"/>
      <c r="H12" s="33" t="s">
        <v>16</v>
      </c>
      <c r="I12" s="33" t="s">
        <v>17</v>
      </c>
      <c r="J12" s="33" t="s">
        <v>18</v>
      </c>
      <c r="K12" s="33" t="s">
        <v>19</v>
      </c>
      <c r="L12" s="33" t="s">
        <v>20</v>
      </c>
      <c r="M12" s="33" t="s">
        <v>21</v>
      </c>
      <c r="N12" s="35" t="s">
        <v>22</v>
      </c>
    </row>
    <row r="13" spans="1:17" x14ac:dyDescent="0.2">
      <c r="A13" s="30"/>
      <c r="B13" s="32"/>
      <c r="C13" s="32"/>
      <c r="D13" s="34"/>
      <c r="E13" s="34"/>
      <c r="F13" s="7" t="s">
        <v>23</v>
      </c>
      <c r="G13" s="7" t="s">
        <v>24</v>
      </c>
      <c r="H13" s="34"/>
      <c r="I13" s="34"/>
      <c r="J13" s="34"/>
      <c r="K13" s="34"/>
      <c r="L13" s="34"/>
      <c r="M13" s="34"/>
      <c r="N13" s="36"/>
    </row>
    <row r="14" spans="1:17" s="11" customFormat="1" x14ac:dyDescent="0.2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  <c r="Q14" s="11">
        <v>0</v>
      </c>
    </row>
    <row r="15" spans="1:17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7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28</v>
      </c>
      <c r="C33" s="39"/>
      <c r="D33" s="39"/>
      <c r="G33" s="26" t="s">
        <v>29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>
        <f>B10</f>
        <v>0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A. Rys</cp:lastModifiedBy>
  <cp:revision/>
  <dcterms:created xsi:type="dcterms:W3CDTF">2021-11-22T14:45:25Z</dcterms:created>
  <dcterms:modified xsi:type="dcterms:W3CDTF">2022-11-07T18:00:12Z</dcterms:modified>
  <cp:category/>
  <cp:contentStatus/>
</cp:coreProperties>
</file>