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"/>
    </mc:Choice>
  </mc:AlternateContent>
  <xr:revisionPtr revIDLastSave="0" documentId="8_{2DA0353B-DA46-4B40-95FF-5B911AB7C7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L17" i="22"/>
  <c r="J17" i="22"/>
  <c r="H17" i="22"/>
  <c r="L16" i="22"/>
  <c r="J16" i="22"/>
  <c r="H16" i="22"/>
  <c r="L15" i="22"/>
  <c r="J15" i="22"/>
  <c r="L14" i="22"/>
  <c r="J14" i="22"/>
  <c r="K28" i="25"/>
  <c r="G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I27" i="23"/>
  <c r="J27" i="23"/>
  <c r="I26" i="23"/>
  <c r="J26" i="23"/>
  <c r="I25" i="23"/>
  <c r="J25" i="23"/>
  <c r="I24" i="23"/>
  <c r="J24" i="23"/>
  <c r="I23" i="23"/>
  <c r="J23" i="23"/>
  <c r="I22" i="23"/>
  <c r="J22" i="23"/>
  <c r="I21" i="23"/>
  <c r="J21" i="23"/>
  <c r="I20" i="23"/>
  <c r="J20" i="23"/>
  <c r="I19" i="23"/>
  <c r="J19" i="23"/>
  <c r="I18" i="23"/>
  <c r="J18" i="23"/>
  <c r="I17" i="23"/>
  <c r="I16" i="23"/>
  <c r="I15" i="23"/>
  <c r="I14" i="23"/>
  <c r="B37" i="23"/>
  <c r="H8" i="23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/>
  <c r="A26" i="22"/>
  <c r="C26" i="22"/>
  <c r="D26" i="22"/>
  <c r="E26" i="22"/>
  <c r="L26" i="22"/>
  <c r="A27" i="22"/>
  <c r="C27" i="22"/>
  <c r="D27" i="22"/>
  <c r="E27" i="22"/>
  <c r="L27" i="22"/>
  <c r="B37" i="22"/>
  <c r="H8" i="22"/>
  <c r="N28" i="22"/>
  <c r="M28" i="22"/>
  <c r="K28" i="22"/>
  <c r="G28" i="22"/>
  <c r="F28" i="22"/>
  <c r="I27" i="22"/>
  <c r="J27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/>
  <c r="H17" i="10"/>
  <c r="L16" i="10"/>
  <c r="I16" i="10"/>
  <c r="J16" i="10"/>
  <c r="H16" i="10"/>
  <c r="L15" i="10"/>
  <c r="I15" i="10"/>
  <c r="J15" i="10"/>
  <c r="H15" i="10"/>
  <c r="L14" i="10"/>
  <c r="I14" i="10"/>
  <c r="J14" i="10"/>
  <c r="H14" i="10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H18" i="22"/>
  <c r="H22" i="22"/>
  <c r="H26" i="22"/>
  <c r="I18" i="22"/>
  <c r="J18" i="22"/>
  <c r="I22" i="22"/>
  <c r="J22" i="22"/>
  <c r="I26" i="22"/>
  <c r="J26" i="22"/>
  <c r="E28" i="22"/>
  <c r="I28" i="10"/>
  <c r="J28" i="10"/>
  <c r="H28" i="10"/>
  <c r="L28" i="10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6F7EDBC-FEB4-4246-AEDB-863F4A4602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8DF4103-7481-4183-9B57-3F76CE0C229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<sst xmlns="http://schemas.openxmlformats.org/spreadsheetml/2006/main" count="204" uniqueCount="45">
  <si>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</si>
  <si>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</si>
  <si>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</si>
  <si>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</si>
  <si>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</si>
  <si>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</si>
  <si>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</si>
  <si>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</si>
  <si>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</si>
  <si>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</si>
  <si>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</si>
  <si>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</si>
  <si>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</si>
  <si>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</si>
  <si>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</si>
  <si>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</si>
  <si>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</si>
  <si>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</si>
  <si>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</si>
  <si>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</si>
  <si>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</si>
  <si>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</si>
  <si>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</si>
  <si>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</si>
  <si>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</si>
  <si>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</si>
  <si>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</si>
  <si>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</si>
  <si>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</si>
  <si>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</si>
  <si>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</si>
  <si>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</si>
  <si>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>SEP2022-ENE2023</t>
  </si>
  <si>
    <t xml:space="preserve">M.C. SOLEDAD ESTHER MALDONADO BRAVO </t>
  </si>
  <si>
    <t xml:space="preserve">BIOQUÍMICA </t>
  </si>
  <si>
    <t>TOXICOLOGÍA AMBIENTAL</t>
  </si>
  <si>
    <t xml:space="preserve">POTABILIZACIÓN DEL AGUA </t>
  </si>
  <si>
    <t xml:space="preserve">REMEDIACIÓN DE SUELOS </t>
  </si>
  <si>
    <t xml:space="preserve">JESSICA ALEJANDRA REYES LARIOS </t>
  </si>
  <si>
    <t>306-A</t>
  </si>
  <si>
    <t>506-A</t>
  </si>
  <si>
    <t>706-A</t>
  </si>
  <si>
    <t>IAMB</t>
  </si>
  <si>
    <t xml:space="preserve">M.C. JESSICA ALEJANDRA REYES LARIOS </t>
  </si>
  <si>
    <t>M.C. SOLEDAD ESTHER MALDONADO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</si>
</sst>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2.xml" /><Relationship Id="rId5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85" zoomScaleNormal="85" zoomScaleSheetLayoutView="100" workbookViewId="0">
      <selection activeCell="G37" sqref="G37:J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7.53125" style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1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15">
      <c r="A10" s="4" t="s">
        <v>9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15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">
        <v>34</v>
      </c>
      <c r="B14" s="9">
        <v>1</v>
      </c>
      <c r="C14" s="9" t="s">
        <v>39</v>
      </c>
      <c r="D14" s="9" t="s">
        <v>42</v>
      </c>
      <c r="E14" s="9">
        <v>33</v>
      </c>
      <c r="F14" s="9">
        <v>22</v>
      </c>
      <c r="G14" s="9"/>
      <c r="H14" s="10">
        <v>0.67</v>
      </c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50.3</v>
      </c>
      <c r="N14" s="15">
        <v>0.67</v>
      </c>
    </row>
    <row r="15" spans="1:14" s="11" customFormat="1" x14ac:dyDescent="0.15">
      <c r="A15" s="9" t="s">
        <v>35</v>
      </c>
      <c r="B15" s="9">
        <v>1</v>
      </c>
      <c r="C15" s="9" t="s">
        <v>40</v>
      </c>
      <c r="D15" s="9" t="s">
        <v>42</v>
      </c>
      <c r="E15" s="9">
        <v>15</v>
      </c>
      <c r="F15" s="9">
        <v>11</v>
      </c>
      <c r="G15" s="9"/>
      <c r="H15" s="10">
        <v>0.6</v>
      </c>
      <c r="I15" s="9"/>
      <c r="J15" s="10">
        <f t="shared" si="0"/>
        <v>0</v>
      </c>
      <c r="K15" s="9"/>
      <c r="L15" s="10">
        <f t="shared" si="1"/>
        <v>0</v>
      </c>
      <c r="M15" s="21">
        <v>0.4713</v>
      </c>
      <c r="N15" s="15">
        <v>0.6</v>
      </c>
    </row>
    <row r="16" spans="1:14" s="11" customFormat="1" x14ac:dyDescent="0.15">
      <c r="A16" s="9" t="s">
        <v>36</v>
      </c>
      <c r="B16" s="9">
        <v>0</v>
      </c>
      <c r="C16" s="9" t="s">
        <v>41</v>
      </c>
      <c r="D16" s="9" t="s">
        <v>42</v>
      </c>
      <c r="E16" s="9">
        <v>19</v>
      </c>
      <c r="F16" s="9">
        <v>0</v>
      </c>
      <c r="G16" s="9"/>
      <c r="H16" s="10">
        <f t="shared" ref="H16:H27" si="2">F16/E16</f>
        <v>0</v>
      </c>
      <c r="I16" s="9"/>
      <c r="J16" s="10">
        <f t="shared" si="0"/>
        <v>0</v>
      </c>
      <c r="K16" s="9"/>
      <c r="L16" s="10">
        <f t="shared" si="1"/>
        <v>0</v>
      </c>
      <c r="M16" s="22">
        <v>0</v>
      </c>
      <c r="N16" s="15">
        <v>0</v>
      </c>
    </row>
    <row r="17" spans="1:14" s="11" customFormat="1" x14ac:dyDescent="0.15">
      <c r="A17" s="9" t="s">
        <v>37</v>
      </c>
      <c r="B17" s="9">
        <v>0</v>
      </c>
      <c r="C17" s="9" t="s">
        <v>41</v>
      </c>
      <c r="D17" s="9" t="s">
        <v>42</v>
      </c>
      <c r="E17" s="9">
        <v>24</v>
      </c>
      <c r="F17" s="9">
        <v>0</v>
      </c>
      <c r="G17" s="9"/>
      <c r="H17" s="10">
        <f t="shared" si="2"/>
        <v>0</v>
      </c>
      <c r="I17" s="9"/>
      <c r="J17" s="10">
        <f t="shared" si="0"/>
        <v>0</v>
      </c>
      <c r="K17" s="9"/>
      <c r="L17" s="10">
        <f t="shared" si="1"/>
        <v>0</v>
      </c>
      <c r="M17" s="22">
        <v>0</v>
      </c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2"/>
        <v>#DIV/0!</v>
      </c>
      <c r="I18" s="9">
        <f t="shared" ref="I18:I27" si="3">(E18-SUM(F18:G18))-K18</f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/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15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 t="str">
        <f>B10</f>
        <v xml:space="preserve">M.C. SOLEDAD ESTHER MALDONADO BRAVO 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defaultColWidth="11.43359375" defaultRowHeight="12.75" x14ac:dyDescent="0.15"/>
  <cols>
    <col min="1" max="1" width="41.56640625" style="1" customWidth="1"/>
    <col min="2" max="2" width="4.70703125" style="1" bestFit="1" customWidth="1"/>
    <col min="3" max="3" width="8.203125" style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2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15">
      <c r="A10" s="4" t="s">
        <v>9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15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">
        <v>34</v>
      </c>
      <c r="B14" s="9">
        <v>2</v>
      </c>
      <c r="C14" s="9" t="s">
        <v>39</v>
      </c>
      <c r="D14" s="9" t="s">
        <v>42</v>
      </c>
      <c r="E14" s="9">
        <v>33</v>
      </c>
      <c r="F14" s="9">
        <v>15</v>
      </c>
      <c r="G14" s="9"/>
      <c r="H14" s="10">
        <v>0.45</v>
      </c>
      <c r="I14" s="9"/>
      <c r="J14" s="10">
        <f t="shared" ref="J14:J17" si="0">I14/E14</f>
        <v>0</v>
      </c>
      <c r="K14" s="9"/>
      <c r="L14" s="10">
        <f t="shared" ref="L14:L17" si="1">K14/E14</f>
        <v>0</v>
      </c>
      <c r="M14" s="23">
        <v>0.54010000000000002</v>
      </c>
      <c r="N14" s="15">
        <v>0.45</v>
      </c>
    </row>
    <row r="15" spans="1:14" s="11" customFormat="1" x14ac:dyDescent="0.15">
      <c r="A15" s="9" t="s">
        <v>35</v>
      </c>
      <c r="B15" s="9">
        <v>0</v>
      </c>
      <c r="C15" s="9" t="s">
        <v>40</v>
      </c>
      <c r="D15" s="9" t="s">
        <v>42</v>
      </c>
      <c r="E15" s="9">
        <v>15</v>
      </c>
      <c r="F15" s="9">
        <v>0</v>
      </c>
      <c r="G15" s="9"/>
      <c r="H15" s="10">
        <v>0</v>
      </c>
      <c r="I15" s="9"/>
      <c r="J15" s="10">
        <f t="shared" si="0"/>
        <v>0</v>
      </c>
      <c r="K15" s="9"/>
      <c r="L15" s="10">
        <f t="shared" si="1"/>
        <v>0</v>
      </c>
      <c r="M15" s="23">
        <v>0</v>
      </c>
      <c r="N15" s="15">
        <v>0</v>
      </c>
    </row>
    <row r="16" spans="1:14" s="11" customFormat="1" x14ac:dyDescent="0.15">
      <c r="A16" s="9" t="s">
        <v>36</v>
      </c>
      <c r="B16" s="9">
        <v>1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>
        <f t="shared" ref="H16:H17" si="2">F16/E16</f>
        <v>0.84210526315789469</v>
      </c>
      <c r="I16" s="9"/>
      <c r="J16" s="10">
        <f t="shared" si="0"/>
        <v>0</v>
      </c>
      <c r="K16" s="9"/>
      <c r="L16" s="10">
        <f t="shared" si="1"/>
        <v>0</v>
      </c>
      <c r="M16" s="23">
        <v>0.68469999999999998</v>
      </c>
      <c r="N16" s="15">
        <v>0.84</v>
      </c>
    </row>
    <row r="17" spans="1:14" s="11" customFormat="1" x14ac:dyDescent="0.15">
      <c r="A17" s="9" t="s">
        <v>37</v>
      </c>
      <c r="B17" s="9">
        <v>1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>
        <f t="shared" si="2"/>
        <v>0.75</v>
      </c>
      <c r="I17" s="9"/>
      <c r="J17" s="10">
        <f t="shared" si="0"/>
        <v>0</v>
      </c>
      <c r="K17" s="9"/>
      <c r="L17" s="10">
        <f t="shared" si="1"/>
        <v>0</v>
      </c>
      <c r="M17" s="23">
        <v>0.62450000000000006</v>
      </c>
      <c r="N17" s="15">
        <v>0.75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8" si="4">(E18-SUM(F18:G18))-K18</f>
        <v>0</v>
      </c>
      <c r="J18" s="10" t="e">
        <f t="shared" ref="J18:J28" si="5">I18/E18</f>
        <v>#DIV/0!</v>
      </c>
      <c r="K18" s="9"/>
      <c r="L18" s="10" t="e">
        <f t="shared" ref="L18:L28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10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49</v>
      </c>
      <c r="G28" s="17">
        <f>SUM(G14:G27)</f>
        <v>0</v>
      </c>
      <c r="H28" s="18">
        <f>SUM(F28:G28)/E28</f>
        <v>0.53846153846153844</v>
      </c>
      <c r="I28" s="17">
        <f t="shared" si="4"/>
        <v>42</v>
      </c>
      <c r="J28" s="18">
        <f t="shared" si="5"/>
        <v>0.46153846153846156</v>
      </c>
      <c r="K28" s="17">
        <f>SUM(K14:K27)</f>
        <v>0</v>
      </c>
      <c r="L28" s="18">
        <f t="shared" si="6"/>
        <v>0</v>
      </c>
      <c r="M28" s="17">
        <f>AVERAGE(M14:M27)</f>
        <v>0.46232500000000004</v>
      </c>
      <c r="N28" s="19">
        <f>AVERAGE(N14:N27)</f>
        <v>0.51</v>
      </c>
    </row>
    <row r="30" spans="1:14" ht="120" customHeight="1" x14ac:dyDescent="0.15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 t="str">
        <f>B10</f>
        <v xml:space="preserve">M.C. SOLEDAD ESTHER MALDONADO BRAVO 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D1" zoomScale="85" zoomScaleNormal="85" zoomScaleSheetLayoutView="100" workbookViewId="0">
      <selection activeCell="A6" sqref="A6:D6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9.01171875" style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3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15">
      <c r="A10" s="4" t="s">
        <v>9</v>
      </c>
      <c r="B10" s="32" t="s">
        <v>44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15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">
        <v>34</v>
      </c>
      <c r="B14" s="9">
        <v>3</v>
      </c>
      <c r="C14" s="9" t="s">
        <v>39</v>
      </c>
      <c r="D14" s="9" t="s">
        <v>42</v>
      </c>
      <c r="E14" s="9">
        <v>33</v>
      </c>
      <c r="F14" s="9">
        <v>23</v>
      </c>
      <c r="G14" s="9"/>
      <c r="H14" s="10"/>
      <c r="I14" s="9">
        <f t="shared" ref="I14:I28" si="0">(E14-SUM(F14:G14))-K14</f>
        <v>10</v>
      </c>
      <c r="J14" s="10"/>
      <c r="K14" s="9"/>
      <c r="L14" s="10">
        <f t="shared" ref="L14:L28" si="1">K14/E14</f>
        <v>0</v>
      </c>
      <c r="M14" s="23">
        <v>58.09</v>
      </c>
      <c r="N14" s="15">
        <v>0.7</v>
      </c>
    </row>
    <row r="15" spans="1:14" s="11" customFormat="1" x14ac:dyDescent="0.15">
      <c r="A15" s="9" t="s">
        <v>35</v>
      </c>
      <c r="B15" s="9">
        <v>2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9">
        <v>44.93</v>
      </c>
      <c r="N15" s="15">
        <v>0.6</v>
      </c>
    </row>
    <row r="16" spans="1:14" s="11" customFormat="1" x14ac:dyDescent="0.15">
      <c r="A16" s="9" t="s">
        <v>36</v>
      </c>
      <c r="B16" s="9">
        <v>2</v>
      </c>
      <c r="C16" s="9" t="s">
        <v>41</v>
      </c>
      <c r="D16" s="9" t="s">
        <v>42</v>
      </c>
      <c r="E16" s="9">
        <v>19</v>
      </c>
      <c r="F16" s="9">
        <v>14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9">
        <v>62.84</v>
      </c>
      <c r="N16" s="15">
        <v>0.74</v>
      </c>
    </row>
    <row r="17" spans="1:14" s="11" customFormat="1" x14ac:dyDescent="0.15">
      <c r="A17" s="9" t="s">
        <v>37</v>
      </c>
      <c r="B17" s="9">
        <v>2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65.790000000000006</v>
      </c>
      <c r="N17" s="15">
        <v>0.75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4:H27" si="2">F18/E18</f>
        <v>#DIV/0!</v>
      </c>
      <c r="I18" s="9">
        <f t="shared" si="0"/>
        <v>0</v>
      </c>
      <c r="J18" s="10" t="e">
        <f t="shared" ref="J14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64</v>
      </c>
      <c r="G28" s="17">
        <f>SUM(G14:G27)</f>
        <v>0</v>
      </c>
      <c r="H28" s="18">
        <f>SUM(F28:G28)/E28</f>
        <v>0.70329670329670335</v>
      </c>
      <c r="I28" s="17">
        <f t="shared" si="0"/>
        <v>27</v>
      </c>
      <c r="J28" s="18">
        <f t="shared" si="3"/>
        <v>0.2967032967032967</v>
      </c>
      <c r="K28" s="17">
        <f>SUM(K14:K27)</f>
        <v>0</v>
      </c>
      <c r="L28" s="18">
        <f t="shared" si="1"/>
        <v>0</v>
      </c>
      <c r="M28" s="17">
        <f>AVERAGE(M14:M27)</f>
        <v>57.912500000000009</v>
      </c>
      <c r="N28" s="19">
        <f>AVERAGE(N14:N27)</f>
        <v>0.69750000000000001</v>
      </c>
    </row>
    <row r="30" spans="1:14" ht="120" customHeight="1" x14ac:dyDescent="0.15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 t="str">
        <f>B10</f>
        <v>M.C. SOLEDAD ESTHER MALDONADO BRAVO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4</v>
      </c>
      <c r="C8" s="3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tr">
        <f>'0'!L8</f>
        <v>Ago-Dic 2022</v>
      </c>
      <c r="M8" s="32"/>
      <c r="N8" s="32"/>
    </row>
    <row r="10" spans="1:14" x14ac:dyDescent="0.15">
      <c r="A10" s="4" t="s">
        <v>9</v>
      </c>
      <c r="B10" s="32">
        <f>'0'!B10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15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>
        <f>B10</f>
        <v>0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85" zoomScaleNormal="85" zoomScaleSheetLayoutView="100" workbookViewId="0">
      <selection activeCell="Q20" sqref="Q20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7" ht="62.25" customHeight="1" x14ac:dyDescent="0.1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34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15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15">
      <c r="A8" s="4" t="s">
        <v>3</v>
      </c>
      <c r="B8" s="32" t="s">
        <v>4</v>
      </c>
      <c r="C8" s="32"/>
      <c r="D8" s="14" t="s">
        <v>5</v>
      </c>
      <c r="E8" s="5">
        <v>9</v>
      </c>
      <c r="G8" s="4" t="s">
        <v>6</v>
      </c>
      <c r="H8" s="5">
        <v>4</v>
      </c>
      <c r="I8" s="39" t="s">
        <v>7</v>
      </c>
      <c r="J8" s="39"/>
      <c r="K8" s="39"/>
      <c r="L8" s="32" t="s">
        <v>8</v>
      </c>
      <c r="M8" s="32"/>
      <c r="N8" s="32"/>
    </row>
    <row r="10" spans="1:17" x14ac:dyDescent="0.15">
      <c r="A10" s="4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7" x14ac:dyDescent="0.15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7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  <c r="Q14" s="11">
        <v>0</v>
      </c>
    </row>
    <row r="15" spans="1:17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7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>
        <f>B10</f>
        <v>0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0!Área_de_impresión</vt:lpstr>
      <vt:lpstr>1!Área_de_impresión</vt:lpstr>
      <vt:lpstr>2!Área_de_impresión</vt:lpstr>
      <vt:lpstr>3!Área_de_impresión</vt:lpstr>
      <vt:lpstr>4!Área_de_impresión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2022-12-03T09:20:03Z</dcterms:modified>
  <cp:category/>
  <cp:contentStatus/>
</cp:coreProperties>
</file>