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"/>
    </mc:Choice>
  </mc:AlternateContent>
  <xr:revisionPtr revIDLastSave="0" documentId="13_ncr:1000001_{53B9A60F-8DEB-E44D-AF12-E88862CA387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3" l="1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L17" i="22"/>
  <c r="J17" i="22"/>
  <c r="H17" i="22"/>
  <c r="L16" i="22"/>
  <c r="J16" i="22"/>
  <c r="H16" i="22"/>
  <c r="L15" i="22"/>
  <c r="J15" i="22"/>
  <c r="L14" i="22"/>
  <c r="J14" i="22"/>
  <c r="K28" i="25"/>
  <c r="G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I17" i="24"/>
  <c r="I16" i="24"/>
  <c r="I15" i="24"/>
  <c r="B37" i="24"/>
  <c r="H8" i="24"/>
  <c r="N28" i="23"/>
  <c r="M28" i="23"/>
  <c r="K28" i="23"/>
  <c r="G28" i="23"/>
  <c r="F28" i="23"/>
  <c r="H28" i="23"/>
  <c r="I27" i="23"/>
  <c r="J27" i="23"/>
  <c r="I26" i="23"/>
  <c r="J26" i="23"/>
  <c r="I25" i="23"/>
  <c r="J25" i="23"/>
  <c r="I24" i="23"/>
  <c r="J24" i="23"/>
  <c r="I23" i="23"/>
  <c r="J23" i="23"/>
  <c r="I22" i="23"/>
  <c r="J22" i="23"/>
  <c r="I21" i="23"/>
  <c r="J21" i="23"/>
  <c r="I20" i="23"/>
  <c r="J20" i="23"/>
  <c r="I19" i="23"/>
  <c r="J19" i="23"/>
  <c r="I18" i="23"/>
  <c r="J18" i="23"/>
  <c r="I17" i="23"/>
  <c r="I16" i="23"/>
  <c r="I15" i="23"/>
  <c r="I14" i="23"/>
  <c r="B37" i="23"/>
  <c r="H8" i="23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/>
  <c r="A26" i="22"/>
  <c r="C26" i="22"/>
  <c r="D26" i="22"/>
  <c r="E26" i="22"/>
  <c r="L26" i="22"/>
  <c r="A27" i="22"/>
  <c r="C27" i="22"/>
  <c r="D27" i="22"/>
  <c r="E27" i="22"/>
  <c r="L27" i="22"/>
  <c r="B37" i="22"/>
  <c r="H8" i="22"/>
  <c r="N28" i="22"/>
  <c r="M28" i="22"/>
  <c r="K28" i="22"/>
  <c r="G28" i="22"/>
  <c r="F28" i="22"/>
  <c r="I27" i="22"/>
  <c r="J27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B37" i="10"/>
  <c r="N28" i="10"/>
  <c r="M28" i="10"/>
  <c r="K28" i="10"/>
  <c r="G28" i="10"/>
  <c r="F28" i="10"/>
  <c r="E28" i="10"/>
  <c r="L27" i="10"/>
  <c r="I27" i="10"/>
  <c r="J27" i="10"/>
  <c r="H27" i="10"/>
  <c r="L26" i="10"/>
  <c r="I26" i="10"/>
  <c r="J26" i="10"/>
  <c r="H26" i="10"/>
  <c r="L25" i="10"/>
  <c r="I25" i="10"/>
  <c r="J25" i="10"/>
  <c r="H25" i="10"/>
  <c r="L24" i="10"/>
  <c r="I24" i="10"/>
  <c r="J24" i="10"/>
  <c r="H24" i="10"/>
  <c r="L23" i="10"/>
  <c r="I23" i="10"/>
  <c r="J23" i="10"/>
  <c r="H23" i="10"/>
  <c r="L22" i="10"/>
  <c r="I22" i="10"/>
  <c r="J22" i="10"/>
  <c r="H22" i="10"/>
  <c r="L21" i="10"/>
  <c r="I21" i="10"/>
  <c r="J21" i="10"/>
  <c r="H21" i="10"/>
  <c r="L20" i="10"/>
  <c r="I20" i="10"/>
  <c r="J20" i="10"/>
  <c r="H20" i="10"/>
  <c r="L19" i="10"/>
  <c r="I19" i="10"/>
  <c r="J19" i="10"/>
  <c r="H19" i="10"/>
  <c r="L18" i="10"/>
  <c r="I18" i="10"/>
  <c r="J18" i="10"/>
  <c r="H18" i="10"/>
  <c r="L17" i="10"/>
  <c r="I17" i="10"/>
  <c r="J17" i="10"/>
  <c r="H17" i="10"/>
  <c r="L16" i="10"/>
  <c r="I16" i="10"/>
  <c r="J16" i="10"/>
  <c r="H16" i="10"/>
  <c r="L15" i="10"/>
  <c r="I15" i="10"/>
  <c r="J15" i="10"/>
  <c r="H15" i="10"/>
  <c r="L14" i="10"/>
  <c r="I14" i="10"/>
  <c r="J14" i="10"/>
  <c r="H14" i="10"/>
  <c r="H2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I28" i="24"/>
  <c r="J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H18" i="22"/>
  <c r="H22" i="22"/>
  <c r="H26" i="22"/>
  <c r="I18" i="22"/>
  <c r="J18" i="22"/>
  <c r="I22" i="22"/>
  <c r="J22" i="22"/>
  <c r="I26" i="22"/>
  <c r="J26" i="22"/>
  <c r="E28" i="22"/>
  <c r="I28" i="10"/>
  <c r="J28" i="10"/>
  <c r="H28" i="10"/>
  <c r="L28" i="10"/>
  <c r="J28" i="25"/>
  <c r="L28" i="25"/>
  <c r="H28" i="25"/>
  <c r="L28" i="24"/>
  <c r="L28" i="23"/>
  <c r="I28" i="22"/>
  <c r="J28" i="22"/>
  <c r="H28" i="22"/>
  <c r="L28" i="22"/>
  <c r="H28" i="24"/>
  <c r="I28" i="23"/>
  <c r="J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F6F7EDBC-FEB4-4246-AEDB-863F4A4602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8DF4103-7481-4183-9B57-3F76CE0C229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5214371-1EC2-4F66-8045-9EBE47195E4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<sst xmlns="http://schemas.openxmlformats.org/spreadsheetml/2006/main" count="222" uniqueCount="47">
  <si>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</si>
  <si>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</si>
  <si>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</si>
  <si>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</si>
  <si>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</si>
  <si>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</si>
  <si>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</si>
  <si>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</si>
  <si>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</si>
  <si>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</si>
  <si>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</si>
  <si>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</si>
  <si>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</si>
  <si>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</si>
  <si>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</si>
  <si>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</si>
  <si>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</si>
  <si>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</si>
  <si>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</si>
  <si>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</si>
  <si>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</si>
  <si>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</si>
  <si>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</si>
  <si>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</si>
  <si>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</si>
  <si>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</si>
  <si>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</si>
  <si>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</si>
  <si>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</si>
  <si>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</si>
  <si>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</si>
  <si>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</si>
  <si>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>SEP2022-ENE2023</t>
  </si>
  <si>
    <t xml:space="preserve">M.C. SOLEDAD ESTHER MALDONADO BRAVO </t>
  </si>
  <si>
    <t xml:space="preserve">BIOQUÍMICA </t>
  </si>
  <si>
    <t>TOXICOLOGÍA AMBIENTAL</t>
  </si>
  <si>
    <t xml:space="preserve">POTABILIZACIÓN DEL AGUA </t>
  </si>
  <si>
    <t xml:space="preserve">REMEDIACIÓN DE SUELOS </t>
  </si>
  <si>
    <t xml:space="preserve">JESSICA ALEJANDRA REYES LARIOS </t>
  </si>
  <si>
    <t>306-A</t>
  </si>
  <si>
    <t>506-A</t>
  </si>
  <si>
    <t>706-A</t>
  </si>
  <si>
    <t>IAMB</t>
  </si>
  <si>
    <t xml:space="preserve">M.C. JESSICA ALEJANDRA REYES LARIOS </t>
  </si>
  <si>
    <t>M.C. SOLEDAD ESTHER MALDONADO BRAVO</t>
  </si>
  <si>
    <t>45,2</t>
  </si>
  <si>
    <t>https://www.facebook.com/reel/693281805599366?s=yWDuG2&amp;fs=e&amp;mibextid=Nif5oz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</si>
</sst>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2"/>
    <xf numFmtId="0" fontId="4" fillId="0" borderId="0" xfId="0" applyFont="1" applyAlignment="1">
      <alignment horizontal="center" vertical="top"/>
    </xf>
  </cellXfs>
  <cellStyles count="3">
    <cellStyle name="Hyperlink" xfId="2" xr:uid="{00000000-000B-0000-0000-000008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11" Type="http://schemas.openxmlformats.org/officeDocument/2006/relationships/customXml" Target="../customXml/item2.xml" /><Relationship Id="rId5" Type="http://schemas.openxmlformats.org/officeDocument/2006/relationships/worksheet" Target="worksheets/sheet5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Relationship Id="rId1" Type="http://schemas.openxmlformats.org/officeDocument/2006/relationships/hyperlink" Target="https://www.facebook.com/reel/693281805599366?s=yWDuG2&amp;fs=e&amp;mibextid=Nif5oz" TargetMode="External" /><Relationship Id="rId5" Type="http://schemas.openxmlformats.org/officeDocument/2006/relationships/comments" Target="../comments4.xml" /><Relationship Id="rId4" Type="http://schemas.openxmlformats.org/officeDocument/2006/relationships/vmlDrawing" Target="../drawings/vmlDrawing4.vml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85" zoomScaleNormal="85" zoomScaleSheetLayoutView="100" workbookViewId="0">
      <selection activeCell="M14" sqref="M14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7.53125" style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1</v>
      </c>
      <c r="C8" s="24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5" t="s">
        <v>7</v>
      </c>
      <c r="J8" s="25"/>
      <c r="K8" s="25"/>
      <c r="L8" s="24" t="s">
        <v>32</v>
      </c>
      <c r="M8" s="24"/>
      <c r="N8" s="24"/>
    </row>
    <row r="10" spans="1:14" x14ac:dyDescent="0.15">
      <c r="A10" s="4" t="s">
        <v>9</v>
      </c>
      <c r="B10" s="24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10</v>
      </c>
      <c r="B12" s="32" t="s">
        <v>11</v>
      </c>
      <c r="C12" s="32" t="s">
        <v>12</v>
      </c>
      <c r="D12" s="34" t="s">
        <v>13</v>
      </c>
      <c r="E12" s="34" t="s">
        <v>14</v>
      </c>
      <c r="F12" s="34" t="s">
        <v>15</v>
      </c>
      <c r="G12" s="34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</row>
    <row r="13" spans="1:14" x14ac:dyDescent="0.15">
      <c r="A13" s="31"/>
      <c r="B13" s="33"/>
      <c r="C13" s="33"/>
      <c r="D13" s="35"/>
      <c r="E13" s="35"/>
      <c r="F13" s="7" t="s">
        <v>23</v>
      </c>
      <c r="G13" s="7" t="s">
        <v>24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15">
      <c r="A14" s="9" t="s">
        <v>34</v>
      </c>
      <c r="B14" s="9">
        <v>1</v>
      </c>
      <c r="C14" s="9" t="s">
        <v>39</v>
      </c>
      <c r="D14" s="9" t="s">
        <v>42</v>
      </c>
      <c r="E14" s="9">
        <v>33</v>
      </c>
      <c r="F14" s="9">
        <v>22</v>
      </c>
      <c r="G14" s="9"/>
      <c r="H14" s="10">
        <v>0.67</v>
      </c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>
        <v>50.3</v>
      </c>
      <c r="N14" s="15">
        <v>0.67</v>
      </c>
    </row>
    <row r="15" spans="1:14" s="11" customFormat="1" x14ac:dyDescent="0.15">
      <c r="A15" s="9" t="s">
        <v>35</v>
      </c>
      <c r="B15" s="9">
        <v>1</v>
      </c>
      <c r="C15" s="9" t="s">
        <v>40</v>
      </c>
      <c r="D15" s="9" t="s">
        <v>42</v>
      </c>
      <c r="E15" s="9">
        <v>15</v>
      </c>
      <c r="F15" s="9">
        <v>11</v>
      </c>
      <c r="G15" s="9"/>
      <c r="H15" s="10">
        <v>0.6</v>
      </c>
      <c r="I15" s="9"/>
      <c r="J15" s="10">
        <f t="shared" si="0"/>
        <v>0</v>
      </c>
      <c r="K15" s="9"/>
      <c r="L15" s="10">
        <f t="shared" si="1"/>
        <v>0</v>
      </c>
      <c r="M15" s="21">
        <v>0.4713</v>
      </c>
      <c r="N15" s="15">
        <v>0.6</v>
      </c>
    </row>
    <row r="16" spans="1:14" s="11" customFormat="1" x14ac:dyDescent="0.15">
      <c r="A16" s="9" t="s">
        <v>36</v>
      </c>
      <c r="B16" s="9">
        <v>0</v>
      </c>
      <c r="C16" s="9" t="s">
        <v>41</v>
      </c>
      <c r="D16" s="9" t="s">
        <v>42</v>
      </c>
      <c r="E16" s="9">
        <v>19</v>
      </c>
      <c r="F16" s="9">
        <v>0</v>
      </c>
      <c r="G16" s="9"/>
      <c r="H16" s="10">
        <f t="shared" ref="H16:H27" si="2">F16/E16</f>
        <v>0</v>
      </c>
      <c r="I16" s="9"/>
      <c r="J16" s="10">
        <f t="shared" si="0"/>
        <v>0</v>
      </c>
      <c r="K16" s="9"/>
      <c r="L16" s="10">
        <f t="shared" si="1"/>
        <v>0</v>
      </c>
      <c r="M16" s="22">
        <v>0</v>
      </c>
      <c r="N16" s="15">
        <v>0</v>
      </c>
    </row>
    <row r="17" spans="1:14" s="11" customFormat="1" x14ac:dyDescent="0.15">
      <c r="A17" s="9" t="s">
        <v>37</v>
      </c>
      <c r="B17" s="9">
        <v>0</v>
      </c>
      <c r="C17" s="9" t="s">
        <v>41</v>
      </c>
      <c r="D17" s="9" t="s">
        <v>42</v>
      </c>
      <c r="E17" s="9">
        <v>24</v>
      </c>
      <c r="F17" s="9">
        <v>0</v>
      </c>
      <c r="G17" s="9"/>
      <c r="H17" s="10">
        <f t="shared" si="2"/>
        <v>0</v>
      </c>
      <c r="I17" s="9"/>
      <c r="J17" s="10">
        <f t="shared" si="0"/>
        <v>0</v>
      </c>
      <c r="K17" s="9"/>
      <c r="L17" s="10">
        <f t="shared" si="1"/>
        <v>0</v>
      </c>
      <c r="M17" s="22">
        <v>0</v>
      </c>
      <c r="N17" s="15">
        <v>0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2"/>
        <v>#DIV/0!</v>
      </c>
      <c r="I18" s="9">
        <f t="shared" ref="I18:I27" si="3">(E18-SUM(F18:G18))-K18</f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/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15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28</v>
      </c>
      <c r="C33" s="40"/>
      <c r="D33" s="40"/>
      <c r="G33" s="27" t="s">
        <v>29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 t="str">
        <f>B10</f>
        <v xml:space="preserve">M.C. SOLEDAD ESTHER MALDONADO BRAVO </v>
      </c>
      <c r="C37" s="42"/>
      <c r="D37" s="42"/>
      <c r="E37" s="13"/>
      <c r="F37" s="13"/>
      <c r="G37" s="42" t="s">
        <v>38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defaultColWidth="11.43359375" defaultRowHeight="12.75" x14ac:dyDescent="0.15"/>
  <cols>
    <col min="1" max="1" width="41.56640625" style="1" customWidth="1"/>
    <col min="2" max="2" width="4.70703125" style="1" bestFit="1" customWidth="1"/>
    <col min="3" max="3" width="8.203125" style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2</v>
      </c>
      <c r="C8" s="24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5" t="s">
        <v>7</v>
      </c>
      <c r="J8" s="25"/>
      <c r="K8" s="25"/>
      <c r="L8" s="24" t="s">
        <v>32</v>
      </c>
      <c r="M8" s="24"/>
      <c r="N8" s="24"/>
    </row>
    <row r="10" spans="1:14" x14ac:dyDescent="0.15">
      <c r="A10" s="4" t="s">
        <v>9</v>
      </c>
      <c r="B10" s="24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10</v>
      </c>
      <c r="B12" s="32" t="s">
        <v>11</v>
      </c>
      <c r="C12" s="32" t="s">
        <v>12</v>
      </c>
      <c r="D12" s="34" t="s">
        <v>13</v>
      </c>
      <c r="E12" s="34" t="s">
        <v>14</v>
      </c>
      <c r="F12" s="34" t="s">
        <v>15</v>
      </c>
      <c r="G12" s="34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</row>
    <row r="13" spans="1:14" x14ac:dyDescent="0.15">
      <c r="A13" s="31"/>
      <c r="B13" s="33"/>
      <c r="C13" s="33"/>
      <c r="D13" s="35"/>
      <c r="E13" s="35"/>
      <c r="F13" s="7" t="s">
        <v>23</v>
      </c>
      <c r="G13" s="7" t="s">
        <v>24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15">
      <c r="A14" s="9" t="s">
        <v>34</v>
      </c>
      <c r="B14" s="9">
        <v>2</v>
      </c>
      <c r="C14" s="9" t="s">
        <v>39</v>
      </c>
      <c r="D14" s="9" t="s">
        <v>42</v>
      </c>
      <c r="E14" s="9">
        <v>33</v>
      </c>
      <c r="F14" s="9">
        <v>15</v>
      </c>
      <c r="G14" s="9"/>
      <c r="H14" s="10">
        <v>0.45</v>
      </c>
      <c r="I14" s="9"/>
      <c r="J14" s="10">
        <f t="shared" ref="J14:J17" si="0">I14/E14</f>
        <v>0</v>
      </c>
      <c r="K14" s="9"/>
      <c r="L14" s="10">
        <f t="shared" ref="L14:L17" si="1">K14/E14</f>
        <v>0</v>
      </c>
      <c r="M14" s="23">
        <v>0.54010000000000002</v>
      </c>
      <c r="N14" s="15">
        <v>0.45</v>
      </c>
    </row>
    <row r="15" spans="1:14" s="11" customFormat="1" x14ac:dyDescent="0.15">
      <c r="A15" s="9" t="s">
        <v>35</v>
      </c>
      <c r="B15" s="9">
        <v>0</v>
      </c>
      <c r="C15" s="9" t="s">
        <v>40</v>
      </c>
      <c r="D15" s="9" t="s">
        <v>42</v>
      </c>
      <c r="E15" s="9">
        <v>15</v>
      </c>
      <c r="F15" s="9">
        <v>0</v>
      </c>
      <c r="G15" s="9"/>
      <c r="H15" s="10">
        <v>0</v>
      </c>
      <c r="I15" s="9"/>
      <c r="J15" s="10">
        <f t="shared" si="0"/>
        <v>0</v>
      </c>
      <c r="K15" s="9"/>
      <c r="L15" s="10">
        <f t="shared" si="1"/>
        <v>0</v>
      </c>
      <c r="M15" s="23">
        <v>0</v>
      </c>
      <c r="N15" s="15">
        <v>0</v>
      </c>
    </row>
    <row r="16" spans="1:14" s="11" customFormat="1" x14ac:dyDescent="0.15">
      <c r="A16" s="9" t="s">
        <v>36</v>
      </c>
      <c r="B16" s="9">
        <v>1</v>
      </c>
      <c r="C16" s="9" t="s">
        <v>41</v>
      </c>
      <c r="D16" s="9" t="s">
        <v>42</v>
      </c>
      <c r="E16" s="9">
        <v>19</v>
      </c>
      <c r="F16" s="9">
        <v>16</v>
      </c>
      <c r="G16" s="9"/>
      <c r="H16" s="10">
        <f t="shared" ref="H16:H17" si="2">F16/E16</f>
        <v>0.84210526315789469</v>
      </c>
      <c r="I16" s="9"/>
      <c r="J16" s="10">
        <f t="shared" si="0"/>
        <v>0</v>
      </c>
      <c r="K16" s="9"/>
      <c r="L16" s="10">
        <f t="shared" si="1"/>
        <v>0</v>
      </c>
      <c r="M16" s="23">
        <v>0.68469999999999998</v>
      </c>
      <c r="N16" s="15">
        <v>0.84</v>
      </c>
    </row>
    <row r="17" spans="1:14" s="11" customFormat="1" x14ac:dyDescent="0.15">
      <c r="A17" s="9" t="s">
        <v>37</v>
      </c>
      <c r="B17" s="9">
        <v>1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>
        <f t="shared" si="2"/>
        <v>0.75</v>
      </c>
      <c r="I17" s="9"/>
      <c r="J17" s="10">
        <f t="shared" si="0"/>
        <v>0</v>
      </c>
      <c r="K17" s="9"/>
      <c r="L17" s="10">
        <f t="shared" si="1"/>
        <v>0</v>
      </c>
      <c r="M17" s="23">
        <v>0.62450000000000006</v>
      </c>
      <c r="N17" s="15">
        <v>0.75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8" si="4">(E18-SUM(F18:G18))-K18</f>
        <v>0</v>
      </c>
      <c r="J18" s="10" t="e">
        <f t="shared" ref="J18:J28" si="5">I18/E18</f>
        <v>#DIV/0!</v>
      </c>
      <c r="K18" s="9"/>
      <c r="L18" s="10" t="e">
        <f t="shared" ref="L18:L28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10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49</v>
      </c>
      <c r="G28" s="17">
        <f>SUM(G14:G27)</f>
        <v>0</v>
      </c>
      <c r="H28" s="18">
        <f>SUM(F28:G28)/E28</f>
        <v>0.53846153846153844</v>
      </c>
      <c r="I28" s="17">
        <f t="shared" si="4"/>
        <v>42</v>
      </c>
      <c r="J28" s="18">
        <f t="shared" si="5"/>
        <v>0.46153846153846156</v>
      </c>
      <c r="K28" s="17">
        <f>SUM(K14:K27)</f>
        <v>0</v>
      </c>
      <c r="L28" s="18">
        <f t="shared" si="6"/>
        <v>0</v>
      </c>
      <c r="M28" s="17">
        <f>AVERAGE(M14:M27)</f>
        <v>0.46232500000000004</v>
      </c>
      <c r="N28" s="19">
        <f>AVERAGE(N14:N27)</f>
        <v>0.51</v>
      </c>
    </row>
    <row r="30" spans="1:14" ht="120" customHeight="1" x14ac:dyDescent="0.15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28</v>
      </c>
      <c r="C33" s="40"/>
      <c r="D33" s="40"/>
      <c r="G33" s="27" t="s">
        <v>29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 t="str">
        <f>B10</f>
        <v xml:space="preserve">M.C. SOLEDAD ESTHER MALDONADO BRAVO </v>
      </c>
      <c r="C37" s="42"/>
      <c r="D37" s="42"/>
      <c r="E37" s="13"/>
      <c r="F37" s="13"/>
      <c r="G37" s="42" t="s">
        <v>43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9.01171875" style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3</v>
      </c>
      <c r="C8" s="24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5" t="s">
        <v>7</v>
      </c>
      <c r="J8" s="25"/>
      <c r="K8" s="25"/>
      <c r="L8" s="24" t="s">
        <v>32</v>
      </c>
      <c r="M8" s="24"/>
      <c r="N8" s="24"/>
    </row>
    <row r="10" spans="1:14" x14ac:dyDescent="0.15">
      <c r="A10" s="4" t="s">
        <v>9</v>
      </c>
      <c r="B10" s="24" t="s">
        <v>44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10</v>
      </c>
      <c r="B12" s="32" t="s">
        <v>11</v>
      </c>
      <c r="C12" s="32" t="s">
        <v>12</v>
      </c>
      <c r="D12" s="34" t="s">
        <v>13</v>
      </c>
      <c r="E12" s="34" t="s">
        <v>14</v>
      </c>
      <c r="F12" s="34" t="s">
        <v>15</v>
      </c>
      <c r="G12" s="34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</row>
    <row r="13" spans="1:14" x14ac:dyDescent="0.15">
      <c r="A13" s="31"/>
      <c r="B13" s="33"/>
      <c r="C13" s="33"/>
      <c r="D13" s="35"/>
      <c r="E13" s="35"/>
      <c r="F13" s="7" t="s">
        <v>23</v>
      </c>
      <c r="G13" s="7" t="s">
        <v>24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15">
      <c r="A14" s="9" t="s">
        <v>34</v>
      </c>
      <c r="B14" s="9">
        <v>3</v>
      </c>
      <c r="C14" s="9" t="s">
        <v>39</v>
      </c>
      <c r="D14" s="9" t="s">
        <v>42</v>
      </c>
      <c r="E14" s="9">
        <v>33</v>
      </c>
      <c r="F14" s="9">
        <v>23</v>
      </c>
      <c r="G14" s="9"/>
      <c r="H14" s="10"/>
      <c r="I14" s="9">
        <f t="shared" ref="I14:I28" si="0">(E14-SUM(F14:G14))-K14</f>
        <v>10</v>
      </c>
      <c r="J14" s="10"/>
      <c r="K14" s="9"/>
      <c r="L14" s="10">
        <f t="shared" ref="L14:L28" si="1">K14/E14</f>
        <v>0</v>
      </c>
      <c r="M14" s="23">
        <v>58.09</v>
      </c>
      <c r="N14" s="15">
        <v>0.7</v>
      </c>
    </row>
    <row r="15" spans="1:14" s="11" customFormat="1" x14ac:dyDescent="0.15">
      <c r="A15" s="9" t="s">
        <v>35</v>
      </c>
      <c r="B15" s="9">
        <v>2</v>
      </c>
      <c r="C15" s="9" t="s">
        <v>40</v>
      </c>
      <c r="D15" s="9" t="s">
        <v>42</v>
      </c>
      <c r="E15" s="9">
        <v>15</v>
      </c>
      <c r="F15" s="9">
        <v>9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9">
        <v>44.93</v>
      </c>
      <c r="N15" s="15">
        <v>0.6</v>
      </c>
    </row>
    <row r="16" spans="1:14" s="11" customFormat="1" x14ac:dyDescent="0.15">
      <c r="A16" s="9" t="s">
        <v>36</v>
      </c>
      <c r="B16" s="9">
        <v>2</v>
      </c>
      <c r="C16" s="9" t="s">
        <v>41</v>
      </c>
      <c r="D16" s="9" t="s">
        <v>42</v>
      </c>
      <c r="E16" s="9">
        <v>19</v>
      </c>
      <c r="F16" s="9">
        <v>14</v>
      </c>
      <c r="G16" s="9"/>
      <c r="H16" s="10"/>
      <c r="I16" s="9">
        <f t="shared" si="0"/>
        <v>5</v>
      </c>
      <c r="J16" s="10"/>
      <c r="K16" s="9"/>
      <c r="L16" s="10">
        <f t="shared" si="1"/>
        <v>0</v>
      </c>
      <c r="M16" s="9">
        <v>62.84</v>
      </c>
      <c r="N16" s="15">
        <v>0.74</v>
      </c>
    </row>
    <row r="17" spans="1:14" s="11" customFormat="1" x14ac:dyDescent="0.15">
      <c r="A17" s="9" t="s">
        <v>37</v>
      </c>
      <c r="B17" s="9">
        <v>2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/>
      <c r="I17" s="9">
        <f t="shared" si="0"/>
        <v>6</v>
      </c>
      <c r="J17" s="10"/>
      <c r="K17" s="9"/>
      <c r="L17" s="10">
        <f t="shared" si="1"/>
        <v>0</v>
      </c>
      <c r="M17" s="9">
        <v>65.790000000000006</v>
      </c>
      <c r="N17" s="15">
        <v>0.75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64</v>
      </c>
      <c r="G28" s="17">
        <f>SUM(G14:G27)</f>
        <v>0</v>
      </c>
      <c r="H28" s="18">
        <f>SUM(F28:G28)/E28</f>
        <v>0.70329670329670335</v>
      </c>
      <c r="I28" s="17">
        <f t="shared" si="0"/>
        <v>27</v>
      </c>
      <c r="J28" s="18">
        <f t="shared" si="3"/>
        <v>0.2967032967032967</v>
      </c>
      <c r="K28" s="17">
        <f>SUM(K14:K27)</f>
        <v>0</v>
      </c>
      <c r="L28" s="18">
        <f t="shared" si="1"/>
        <v>0</v>
      </c>
      <c r="M28" s="17">
        <f>AVERAGE(M14:M27)</f>
        <v>57.912500000000009</v>
      </c>
      <c r="N28" s="19">
        <f>AVERAGE(N14:N27)</f>
        <v>0.69750000000000001</v>
      </c>
    </row>
    <row r="30" spans="1:14" ht="120" customHeight="1" x14ac:dyDescent="0.15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28</v>
      </c>
      <c r="C33" s="40"/>
      <c r="D33" s="40"/>
      <c r="G33" s="27" t="s">
        <v>29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 t="str">
        <f>B10</f>
        <v>M.C. SOLEDAD ESTHER MALDONADO BRAVO</v>
      </c>
      <c r="C37" s="42"/>
      <c r="D37" s="42"/>
      <c r="E37" s="13"/>
      <c r="F37" s="13"/>
      <c r="G37" s="42" t="s">
        <v>43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A11" sqref="A11:XFD11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8.203125" style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2">
      <c r="A1" s="44" t="s">
        <v>46</v>
      </c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4</v>
      </c>
      <c r="C8" s="24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5" t="s">
        <v>7</v>
      </c>
      <c r="J8" s="25"/>
      <c r="K8" s="25"/>
      <c r="L8" s="24" t="s">
        <v>32</v>
      </c>
      <c r="M8" s="24"/>
      <c r="N8" s="24"/>
    </row>
    <row r="10" spans="1:14" x14ac:dyDescent="0.15">
      <c r="A10" s="4" t="s">
        <v>9</v>
      </c>
      <c r="B10" s="24" t="s">
        <v>44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s="13" customFormat="1" ht="13.5" thickBot="1" x14ac:dyDescent="0.25">
      <c r="B11" s="45"/>
      <c r="C11" s="45"/>
      <c r="E11" s="45"/>
      <c r="F11" s="45"/>
      <c r="G11" s="45"/>
      <c r="H11" s="45"/>
      <c r="I11" s="45"/>
      <c r="J11" s="45"/>
      <c r="K11" s="45"/>
    </row>
    <row r="12" spans="1:14" x14ac:dyDescent="0.15">
      <c r="A12" s="30" t="s">
        <v>10</v>
      </c>
      <c r="B12" s="32" t="s">
        <v>11</v>
      </c>
      <c r="C12" s="32" t="s">
        <v>12</v>
      </c>
      <c r="D12" s="34" t="s">
        <v>13</v>
      </c>
      <c r="E12" s="34" t="s">
        <v>14</v>
      </c>
      <c r="F12" s="34" t="s">
        <v>15</v>
      </c>
      <c r="G12" s="34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</row>
    <row r="13" spans="1:14" x14ac:dyDescent="0.15">
      <c r="A13" s="31"/>
      <c r="B13" s="33"/>
      <c r="C13" s="33"/>
      <c r="D13" s="35"/>
      <c r="E13" s="35"/>
      <c r="F13" s="7" t="s">
        <v>23</v>
      </c>
      <c r="G13" s="7" t="s">
        <v>24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15">
      <c r="A14" s="9" t="s">
        <v>34</v>
      </c>
      <c r="B14" s="9">
        <v>4</v>
      </c>
      <c r="C14" s="9" t="s">
        <v>39</v>
      </c>
      <c r="D14" s="9" t="s">
        <v>42</v>
      </c>
      <c r="E14" s="9">
        <v>34</v>
      </c>
      <c r="F14" s="9">
        <v>19</v>
      </c>
      <c r="G14" s="9"/>
      <c r="H14" s="10"/>
      <c r="I14" s="9">
        <v>15</v>
      </c>
      <c r="J14" s="10"/>
      <c r="K14" s="9"/>
      <c r="L14" s="10">
        <f t="shared" ref="L14:L28" si="0">K14/E14</f>
        <v>0</v>
      </c>
      <c r="M14" s="9">
        <v>40.47</v>
      </c>
      <c r="N14" s="15">
        <v>0.56000000000000005</v>
      </c>
    </row>
    <row r="15" spans="1:14" s="11" customFormat="1" x14ac:dyDescent="0.15">
      <c r="A15" s="9" t="s">
        <v>35</v>
      </c>
      <c r="B15" s="9">
        <v>3</v>
      </c>
      <c r="C15" s="9" t="s">
        <v>40</v>
      </c>
      <c r="D15" s="9" t="s">
        <v>42</v>
      </c>
      <c r="E15" s="9">
        <v>15</v>
      </c>
      <c r="F15" s="9">
        <v>9</v>
      </c>
      <c r="G15" s="9"/>
      <c r="H15" s="10"/>
      <c r="I15" s="9">
        <f t="shared" ref="I15:I28" si="1">(E15-SUM(F15:G15))-K15</f>
        <v>6</v>
      </c>
      <c r="J15" s="10"/>
      <c r="K15" s="9"/>
      <c r="L15" s="10">
        <f t="shared" si="0"/>
        <v>0</v>
      </c>
      <c r="M15" s="9" t="s">
        <v>45</v>
      </c>
      <c r="N15" s="15">
        <v>0.6</v>
      </c>
    </row>
    <row r="16" spans="1:14" s="11" customFormat="1" x14ac:dyDescent="0.15">
      <c r="A16" s="9" t="s">
        <v>36</v>
      </c>
      <c r="B16" s="9">
        <v>3</v>
      </c>
      <c r="C16" s="9" t="s">
        <v>41</v>
      </c>
      <c r="D16" s="9" t="s">
        <v>42</v>
      </c>
      <c r="E16" s="9">
        <v>19</v>
      </c>
      <c r="F16" s="9">
        <v>16</v>
      </c>
      <c r="G16" s="9"/>
      <c r="H16" s="10"/>
      <c r="I16" s="9">
        <f t="shared" si="1"/>
        <v>3</v>
      </c>
      <c r="J16" s="10"/>
      <c r="K16" s="9"/>
      <c r="L16" s="10">
        <f t="shared" si="0"/>
        <v>0</v>
      </c>
      <c r="M16" s="9">
        <v>68.31</v>
      </c>
      <c r="N16" s="15">
        <v>0.84</v>
      </c>
    </row>
    <row r="17" spans="1:14" s="11" customFormat="1" x14ac:dyDescent="0.15">
      <c r="A17" s="9" t="s">
        <v>37</v>
      </c>
      <c r="B17" s="9">
        <v>3</v>
      </c>
      <c r="C17" s="9" t="s">
        <v>41</v>
      </c>
      <c r="D17" s="9" t="s">
        <v>42</v>
      </c>
      <c r="E17" s="9">
        <v>24</v>
      </c>
      <c r="F17" s="9">
        <v>20</v>
      </c>
      <c r="G17" s="9"/>
      <c r="H17" s="10"/>
      <c r="I17" s="9">
        <f t="shared" si="1"/>
        <v>4</v>
      </c>
      <c r="J17" s="10"/>
      <c r="K17" s="9"/>
      <c r="L17" s="10">
        <f t="shared" si="0"/>
        <v>0</v>
      </c>
      <c r="M17" s="9">
        <v>65.7</v>
      </c>
      <c r="N17" s="15">
        <v>0.83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2">F18/E18</f>
        <v>#DIV/0!</v>
      </c>
      <c r="I18" s="9">
        <f t="shared" si="1"/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1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92</v>
      </c>
      <c r="F28" s="17">
        <f>SUM(F14:F27)</f>
        <v>64</v>
      </c>
      <c r="G28" s="17">
        <f>SUM(G14:G27)</f>
        <v>0</v>
      </c>
      <c r="H28" s="18">
        <f>SUM(F28:G28)/E28</f>
        <v>0.69565217391304346</v>
      </c>
      <c r="I28" s="17">
        <f t="shared" si="1"/>
        <v>28</v>
      </c>
      <c r="J28" s="18">
        <f t="shared" si="3"/>
        <v>0.30434782608695654</v>
      </c>
      <c r="K28" s="17">
        <f>SUM(K14:K27)</f>
        <v>0</v>
      </c>
      <c r="L28" s="18">
        <f t="shared" si="0"/>
        <v>0</v>
      </c>
      <c r="M28" s="17">
        <f>AVERAGE(M14:M27)</f>
        <v>58.160000000000004</v>
      </c>
      <c r="N28" s="19">
        <f>AVERAGE(N14:N27)</f>
        <v>0.70750000000000002</v>
      </c>
    </row>
    <row r="30" spans="1:14" ht="120" customHeight="1" x14ac:dyDescent="0.15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28</v>
      </c>
      <c r="C33" s="40"/>
      <c r="D33" s="40"/>
      <c r="G33" s="27" t="s">
        <v>29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3" t="str">
        <f>B10</f>
        <v>M.C. SOLEDAD ESTHER MALDONADO BRAVO</v>
      </c>
      <c r="C37" s="43"/>
      <c r="D37" s="43"/>
      <c r="E37" s="13"/>
      <c r="F37" s="13"/>
      <c r="G37" s="43" t="s">
        <v>43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hyperlinks>
    <hyperlink ref="A1" r:id="rId1" xr:uid="{B19618C9-1209-7740-9230-A37519ACFCF0}"/>
  </hyperlinks>
  <pageMargins left="0.70866141732283472" right="0.70866141732283472" top="0.74803149606299213" bottom="1.05125" header="0.31496062992125984" footer="0.31496062992125984"/>
  <pageSetup scale="72" orientation="landscape" r:id="rId2"/>
  <headerFooter>
    <oddFooter>&amp;RAgosto 2022</oddFooter>
  </headerFooter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zoomScale="85" zoomScaleNormal="85" zoomScaleSheetLayoutView="100" workbookViewId="0">
      <selection activeCell="Q20" sqref="Q20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7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15">
      <c r="A3" s="27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15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15">
      <c r="A8" s="4" t="s">
        <v>3</v>
      </c>
      <c r="B8" s="24" t="s">
        <v>4</v>
      </c>
      <c r="C8" s="24"/>
      <c r="D8" s="14" t="s">
        <v>5</v>
      </c>
      <c r="E8" s="5">
        <v>9</v>
      </c>
      <c r="G8" s="4" t="s">
        <v>6</v>
      </c>
      <c r="H8" s="5">
        <v>4</v>
      </c>
      <c r="I8" s="25" t="s">
        <v>7</v>
      </c>
      <c r="J8" s="25"/>
      <c r="K8" s="25"/>
      <c r="L8" s="24" t="s">
        <v>8</v>
      </c>
      <c r="M8" s="24"/>
      <c r="N8" s="24"/>
    </row>
    <row r="10" spans="1:17" x14ac:dyDescent="0.15">
      <c r="A10" s="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7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15">
      <c r="A12" s="30" t="s">
        <v>10</v>
      </c>
      <c r="B12" s="32" t="s">
        <v>11</v>
      </c>
      <c r="C12" s="32" t="s">
        <v>12</v>
      </c>
      <c r="D12" s="34" t="s">
        <v>13</v>
      </c>
      <c r="E12" s="34" t="s">
        <v>14</v>
      </c>
      <c r="F12" s="34" t="s">
        <v>15</v>
      </c>
      <c r="G12" s="34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</row>
    <row r="13" spans="1:17" x14ac:dyDescent="0.15">
      <c r="A13" s="31"/>
      <c r="B13" s="33"/>
      <c r="C13" s="33"/>
      <c r="D13" s="35"/>
      <c r="E13" s="35"/>
      <c r="F13" s="7" t="s">
        <v>23</v>
      </c>
      <c r="G13" s="7" t="s">
        <v>24</v>
      </c>
      <c r="H13" s="35"/>
      <c r="I13" s="35"/>
      <c r="J13" s="35"/>
      <c r="K13" s="35"/>
      <c r="L13" s="35"/>
      <c r="M13" s="35"/>
      <c r="N13" s="37"/>
    </row>
    <row r="14" spans="1:17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  <c r="Q14" s="11">
        <v>0</v>
      </c>
    </row>
    <row r="15" spans="1:17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7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28</v>
      </c>
      <c r="C33" s="40"/>
      <c r="D33" s="40"/>
      <c r="G33" s="27" t="s">
        <v>29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>
        <f>B10</f>
        <v>0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0!Área_de_impresión</vt:lpstr>
      <vt:lpstr>1!Área_de_impresión</vt:lpstr>
      <vt:lpstr>2!Área_de_impresión</vt:lpstr>
      <vt:lpstr>3!Área_de_impresión</vt:lpstr>
      <vt:lpstr>4!Área_de_impresión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2023-01-07T08:13:23Z</dcterms:modified>
  <cp:category/>
  <cp:contentStatus/>
</cp:coreProperties>
</file>