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kerubin\Downloads\"/>
    </mc:Choice>
  </mc:AlternateContent>
  <xr:revisionPtr revIDLastSave="0" documentId="13_ncr:1_{36BE3316-E207-4996-B87C-904098522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<sst xmlns="http://schemas.openxmlformats.org/spreadsheetml/2006/main" count="179" uniqueCount="46">
  <si>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</si>
  <si>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</si>
  <si>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</si>
  <si>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</si>
  <si>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</si>
  <si>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</si>
  <si>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</si>
  <si>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</si>
  <si>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</si>
  <si>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</si>
  <si>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</si>
  <si>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</si>
  <si>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</si>
  <si>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</si>
  <si>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</si>
  <si>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</si>
  <si>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</si>
  <si>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</si>
  <si>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</si>
  <si>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</si>
  <si>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</si>
  <si>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</si>
  <si>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</si>
  <si>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</si>
  <si>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</si>
  <si>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</si>
  <si>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</si>
  <si>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</si>
  <si>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</si>
  <si>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</si>
  <si>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</si>
  <si>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</si>
  <si>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</si>
  <si>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</si>
  <si>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</si>
  <si>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</si>
  <si>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</si>
  <si>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MCE.AARÓN SÁNCHEZ ISIDORO</t>
  </si>
  <si>
    <t>MEZCLA DE MERCADOTECNIA</t>
  </si>
  <si>
    <t>505B</t>
  </si>
  <si>
    <t>DIAGNÓSTICO Y EVALUACIÓN EMPRESARIAL</t>
  </si>
  <si>
    <t>PROCESOS ESTRUCTURALES</t>
  </si>
  <si>
    <t>705A</t>
  </si>
  <si>
    <t>TALLER DE ADMINISTRACIÓN</t>
  </si>
  <si>
    <t>104B</t>
  </si>
  <si>
    <t>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</si>
</sst>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B1" zoomScale="115" zoomScaleNormal="115" zoomScaleSheetLayoutView="100" workbookViewId="0">
      <selection activeCell="E39" sqref="E3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7" x14ac:dyDescent="0.2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7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9</v>
      </c>
      <c r="F14" s="9">
        <v>9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89</v>
      </c>
      <c r="N14" s="15">
        <v>0.44</v>
      </c>
      <c r="P14" s="11">
        <v>32</v>
      </c>
    </row>
    <row r="15" spans="1:17" s="11" customFormat="1" ht="25.5" x14ac:dyDescent="0.2">
      <c r="A15" s="8" t="s">
        <v>40</v>
      </c>
      <c r="B15" s="9" t="s">
        <v>21</v>
      </c>
      <c r="C15" s="9" t="s">
        <v>42</v>
      </c>
      <c r="D15" s="9" t="s">
        <v>31</v>
      </c>
      <c r="E15" s="9">
        <v>40</v>
      </c>
      <c r="F15" s="9">
        <v>34</v>
      </c>
      <c r="G15" s="9">
        <v>0</v>
      </c>
      <c r="H15" s="10">
        <f t="shared" si="0"/>
        <v>0.85</v>
      </c>
      <c r="I15" s="9">
        <f t="shared" si="1"/>
        <v>6</v>
      </c>
      <c r="J15" s="10">
        <f t="shared" si="2"/>
        <v>0.15</v>
      </c>
      <c r="K15" s="9">
        <v>0</v>
      </c>
      <c r="L15" s="10">
        <f t="shared" si="3"/>
        <v>0</v>
      </c>
      <c r="M15" s="9">
        <v>68</v>
      </c>
      <c r="N15" s="15">
        <v>0.85</v>
      </c>
    </row>
    <row r="16" spans="1:17" s="11" customFormat="1" x14ac:dyDescent="0.2">
      <c r="A16" s="8" t="s">
        <v>41</v>
      </c>
      <c r="B16" s="9" t="s">
        <v>21</v>
      </c>
      <c r="C16" s="9" t="s">
        <v>39</v>
      </c>
      <c r="D16" s="9" t="s">
        <v>31</v>
      </c>
      <c r="E16" s="9">
        <v>6</v>
      </c>
      <c r="F16" s="9">
        <v>6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88</v>
      </c>
      <c r="N16" s="15">
        <v>0.67</v>
      </c>
    </row>
    <row r="17" spans="1:14" s="11" customFormat="1" x14ac:dyDescent="0.2">
      <c r="A17" s="8" t="s">
        <v>43</v>
      </c>
      <c r="B17" s="9" t="s">
        <v>21</v>
      </c>
      <c r="C17" s="9" t="s">
        <v>44</v>
      </c>
      <c r="D17" s="9" t="s">
        <v>45</v>
      </c>
      <c r="E17" s="9">
        <v>24</v>
      </c>
      <c r="F17" s="9">
        <v>17</v>
      </c>
      <c r="G17" s="9">
        <v>0</v>
      </c>
      <c r="H17" s="10">
        <f t="shared" si="0"/>
        <v>0.70833333333333337</v>
      </c>
      <c r="I17" s="9">
        <f t="shared" si="1"/>
        <v>7</v>
      </c>
      <c r="J17" s="10">
        <f t="shared" si="2"/>
        <v>0.29166666666666669</v>
      </c>
      <c r="K17" s="9"/>
      <c r="L17" s="10">
        <f t="shared" si="3"/>
        <v>0</v>
      </c>
      <c r="M17" s="9">
        <v>57</v>
      </c>
      <c r="N17" s="15">
        <v>0.71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66</v>
      </c>
      <c r="G28" s="17">
        <f>SUM(G14:G27)</f>
        <v>0</v>
      </c>
      <c r="H28" s="18">
        <f>SUM(F28:G28)/E28</f>
        <v>0.83544303797468356</v>
      </c>
      <c r="I28" s="17">
        <f t="shared" si="1"/>
        <v>13</v>
      </c>
      <c r="J28" s="18">
        <f t="shared" si="2"/>
        <v>0.16455696202531644</v>
      </c>
      <c r="K28" s="17">
        <f>SUM(K14:K27)</f>
        <v>0</v>
      </c>
      <c r="L28" s="18">
        <f t="shared" si="3"/>
        <v>0</v>
      </c>
      <c r="M28" s="17">
        <f>AVERAGE(M14:M27)</f>
        <v>75.5</v>
      </c>
      <c r="N28" s="19">
        <f>AVERAGE(N14:N27)</f>
        <v>0.66749999999999998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MEZCLA DE MERCADOTECNIA</v>
      </c>
      <c r="B14" s="9" t="s">
        <v>36</v>
      </c>
      <c r="C14" s="9" t="str">
        <f>'1'!C14</f>
        <v>505B</v>
      </c>
      <c r="D14" s="9" t="str">
        <f>'1'!D14</f>
        <v>DLA</v>
      </c>
      <c r="E14" s="9">
        <f>'1'!E14</f>
        <v>9</v>
      </c>
      <c r="F14" s="9">
        <v>26</v>
      </c>
      <c r="G14" s="9"/>
      <c r="H14" s="10">
        <f t="shared" ref="H14:H27" si="0">F14/E14</f>
        <v>2.8888888888888888</v>
      </c>
      <c r="I14" s="9">
        <f t="shared" ref="I14:I28" si="1">(E14-SUM(F14:G14))-K14</f>
        <v>-17</v>
      </c>
      <c r="J14" s="10">
        <f t="shared" ref="J14:J28" si="2">I14/E14</f>
        <v>-1.8888888888888888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104B</v>
      </c>
      <c r="D17" s="9" t="str">
        <f>'1'!D17</f>
        <v>ISC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39</v>
      </c>
      <c r="F28" s="17">
        <f>SUM(F14:F27)</f>
        <v>26</v>
      </c>
      <c r="G28" s="17">
        <f>SUM(G14:G27)</f>
        <v>0</v>
      </c>
      <c r="H28" s="18">
        <f>SUM(F28:G28)/E28</f>
        <v>0.66666666666666663</v>
      </c>
      <c r="I28" s="17">
        <f t="shared" si="1"/>
        <v>13</v>
      </c>
      <c r="J28" s="18">
        <f t="shared" si="2"/>
        <v>0.33333333333333331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MEZCLA DE MERCADOTECNIA</v>
      </c>
      <c r="B14" s="9"/>
      <c r="C14" s="9" t="str">
        <f>'1'!C14</f>
        <v>505B</v>
      </c>
      <c r="D14" s="9" t="str">
        <f>'1'!D14</f>
        <v>DLA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DIAGNÓSTICO Y EVALUACIÓN EMPRESARIAL</v>
      </c>
      <c r="B15" s="9"/>
      <c r="C15" s="9" t="str">
        <f>'1'!C15</f>
        <v>705A</v>
      </c>
      <c r="D15" s="9" t="str">
        <f>'1'!D15</f>
        <v>DLA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104B</v>
      </c>
      <c r="D17" s="9" t="str">
        <f>'1'!D17</f>
        <v>ISC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MEZCLA DE MERCADOTECNIA</v>
      </c>
      <c r="B14" s="9"/>
      <c r="C14" s="9" t="str">
        <f>'1'!C14</f>
        <v>505B</v>
      </c>
      <c r="D14" s="9" t="str">
        <f>'1'!D14</f>
        <v>DLA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DIAGNÓSTICO Y EVALUACIÓN EMPRESARIAL</v>
      </c>
      <c r="B15" s="9"/>
      <c r="C15" s="9" t="str">
        <f>'1'!C15</f>
        <v>705A</v>
      </c>
      <c r="D15" s="9" t="str">
        <f>'1'!D15</f>
        <v>DLA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104B</v>
      </c>
      <c r="D17" s="9" t="str">
        <f>'1'!D17</f>
        <v>ISC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MEZCLA DE MERCADOTECNIA</v>
      </c>
      <c r="B14" s="9"/>
      <c r="C14" s="9" t="str">
        <f>'1'!C14</f>
        <v>505B</v>
      </c>
      <c r="D14" s="9" t="str">
        <f>'1'!D14</f>
        <v>DLA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DIAGNÓSTICO Y EVALUACIÓN EMPRESARIAL</v>
      </c>
      <c r="B15" s="9"/>
      <c r="C15" s="9" t="str">
        <f>'1'!C15</f>
        <v>705A</v>
      </c>
      <c r="D15" s="9" t="str">
        <f>'1'!D15</f>
        <v>DLA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104B</v>
      </c>
      <c r="D17" s="9" t="str">
        <f>'1'!D17</f>
        <v>ISC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MCE.AARÓN SÁNCHEZ ISIDORO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kerubin</cp:lastModifiedBy>
  <cp:revision/>
  <dcterms:created xsi:type="dcterms:W3CDTF">2021-11-22T14:45:25Z</dcterms:created>
  <dcterms:modified xsi:type="dcterms:W3CDTF">2022-10-07T01:20:29Z</dcterms:modified>
  <cp:category/>
  <cp:contentStatus/>
</cp:coreProperties>
</file>