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kerubin\Desktop\ITSSATAGODIC22\"/>
    </mc:Choice>
  </mc:AlternateContent>
  <xr:revisionPtr revIDLastSave="0" documentId="13_ncr:1_{D97B9947-11E2-422B-937E-7D4BBE0453B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4" l="1"/>
  <c r="I20" i="24"/>
  <c r="I19" i="24"/>
  <c r="I18" i="24"/>
  <c r="Q13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C17" i="22"/>
  <c r="D17" i="22"/>
  <c r="C14" i="22"/>
  <c r="D14" i="22"/>
  <c r="E14" i="22"/>
  <c r="A14" i="22"/>
  <c r="B10" i="22"/>
  <c r="B37" i="22"/>
  <c r="L8" i="22"/>
  <c r="H8" i="22"/>
  <c r="E8" i="22"/>
  <c r="K28" i="22"/>
  <c r="G28" i="22"/>
  <c r="F28" i="22"/>
  <c r="I19" i="22"/>
  <c r="L17" i="22"/>
  <c r="I17" i="22"/>
  <c r="L16" i="22"/>
  <c r="I16" i="22"/>
  <c r="L15" i="22"/>
  <c r="I15" i="22"/>
  <c r="I14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4" i="23"/>
  <c r="L15" i="23"/>
  <c r="L16" i="23"/>
  <c r="L1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<sst xmlns="http://schemas.openxmlformats.org/spreadsheetml/2006/main" count="227" uniqueCount="52">
  <si>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</si>
  <si>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</si>
  <si>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</si>
  <si>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</si>
  <si>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</si>
  <si>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</si>
  <si>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</si>
  <si>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</si>
  <si>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</si>
  <si>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</si>
  <si>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</si>
  <si>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</si>
  <si>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</si>
  <si>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</si>
  <si>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</si>
  <si>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</si>
  <si>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</si>
  <si>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</si>
  <si>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</si>
  <si>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</si>
  <si>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</si>
  <si>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</si>
  <si>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</si>
  <si>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</si>
  <si>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</si>
  <si>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</si>
  <si>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</si>
  <si>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</si>
  <si>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</si>
  <si>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</si>
  <si>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</si>
  <si>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</si>
  <si>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</si>
  <si>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SEP 22- ENE 23</t>
  </si>
  <si>
    <t>L.C. MANUEL DE JESUS CANO BUSTAMANTE</t>
  </si>
  <si>
    <t>LICENCIATURA EN ADMINISTRACION</t>
  </si>
  <si>
    <t>III</t>
  </si>
  <si>
    <t>MCE.AARÓN SÁNCHEZ ISIDORO</t>
  </si>
  <si>
    <t>MEZCLA DE MERCADOTECNIA</t>
  </si>
  <si>
    <t>505B</t>
  </si>
  <si>
    <t>DIAGNÓSTICO Y EVALUACIÓN EMPRESARIAL</t>
  </si>
  <si>
    <t>PROCESOS ESTRUCTURALES</t>
  </si>
  <si>
    <t>705A</t>
  </si>
  <si>
    <t>TALLER DE ADMINISTRACIÓN</t>
  </si>
  <si>
    <t>104B</t>
  </si>
  <si>
    <t>ISC</t>
  </si>
  <si>
    <t>II</t>
  </si>
  <si>
    <t>LICENCIATURA EN ADMINISTRACIÓN</t>
  </si>
  <si>
    <t>IV</t>
  </si>
  <si>
    <t>V</t>
  </si>
  <si>
    <t>VI</t>
  </si>
  <si>
    <t>DIAGNOSTICO Y EVALUACIÓN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</si>
</sst>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9" zoomScale="96" zoomScaleNormal="96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35" t="s">
        <v>33</v>
      </c>
      <c r="M8" s="35"/>
      <c r="N8" s="35"/>
    </row>
    <row r="10" spans="1:17" x14ac:dyDescent="0.2">
      <c r="A10" s="4" t="s">
        <v>8</v>
      </c>
      <c r="B10" s="35" t="s">
        <v>37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9</v>
      </c>
      <c r="F14" s="9">
        <v>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0.44</v>
      </c>
      <c r="P14" s="11">
        <v>32</v>
      </c>
    </row>
    <row r="15" spans="1:17" s="11" customFormat="1" ht="25.5" x14ac:dyDescent="0.2">
      <c r="A15" s="8" t="s">
        <v>40</v>
      </c>
      <c r="B15" s="9" t="s">
        <v>21</v>
      </c>
      <c r="C15" s="9" t="s">
        <v>42</v>
      </c>
      <c r="D15" s="9" t="s">
        <v>31</v>
      </c>
      <c r="E15" s="9">
        <v>40</v>
      </c>
      <c r="F15" s="9">
        <v>34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68</v>
      </c>
      <c r="N15" s="15">
        <v>0.85</v>
      </c>
    </row>
    <row r="16" spans="1:17" s="11" customFormat="1" x14ac:dyDescent="0.2">
      <c r="A16" s="8" t="s">
        <v>41</v>
      </c>
      <c r="B16" s="9" t="s">
        <v>21</v>
      </c>
      <c r="C16" s="9" t="s">
        <v>39</v>
      </c>
      <c r="D16" s="9" t="s">
        <v>31</v>
      </c>
      <c r="E16" s="9">
        <v>6</v>
      </c>
      <c r="F16" s="9">
        <v>6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88</v>
      </c>
      <c r="N16" s="15">
        <v>0.67</v>
      </c>
    </row>
    <row r="17" spans="1:14" s="11" customFormat="1" x14ac:dyDescent="0.2">
      <c r="A17" s="8" t="s">
        <v>43</v>
      </c>
      <c r="B17" s="9" t="s">
        <v>21</v>
      </c>
      <c r="C17" s="9" t="s">
        <v>39</v>
      </c>
      <c r="D17" s="9" t="s">
        <v>31</v>
      </c>
      <c r="E17" s="9">
        <v>24</v>
      </c>
      <c r="F17" s="9">
        <v>17</v>
      </c>
      <c r="G17" s="9">
        <v>0</v>
      </c>
      <c r="H17" s="10"/>
      <c r="I17" s="9">
        <f>(E17-SUM(F17:G17))-K17</f>
        <v>7</v>
      </c>
      <c r="J17" s="10"/>
      <c r="K17" s="9">
        <v>0</v>
      </c>
      <c r="L17" s="10">
        <f>K17/E17</f>
        <v>0</v>
      </c>
      <c r="M17" s="9">
        <v>57</v>
      </c>
      <c r="N17" s="15">
        <v>0.71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66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0.66749999999999998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8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1" t="str">
        <f>'1'!A14</f>
        <v>MEZCLA DE MERCADOTECNIA</v>
      </c>
      <c r="B14" s="9" t="s">
        <v>46</v>
      </c>
      <c r="C14" s="9" t="str">
        <f>'1'!C14</f>
        <v>505B</v>
      </c>
      <c r="D14" s="9" t="str">
        <f>'1'!D14</f>
        <v>DLA</v>
      </c>
      <c r="E14" s="9">
        <f>'1'!E14</f>
        <v>9</v>
      </c>
      <c r="F14" s="9">
        <v>9</v>
      </c>
      <c r="G14" s="9">
        <v>0</v>
      </c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91.5</v>
      </c>
      <c r="N14" s="15">
        <v>0.33</v>
      </c>
    </row>
    <row r="15" spans="1:14" s="11" customFormat="1" ht="25.5" x14ac:dyDescent="0.2">
      <c r="A15" s="21" t="s">
        <v>40</v>
      </c>
      <c r="B15" s="9" t="s">
        <v>46</v>
      </c>
      <c r="C15" s="9" t="s">
        <v>42</v>
      </c>
      <c r="D15" s="9" t="s">
        <v>31</v>
      </c>
      <c r="E15" s="9">
        <v>40</v>
      </c>
      <c r="F15" s="9">
        <v>34</v>
      </c>
      <c r="G15" s="9">
        <v>0</v>
      </c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81.78</v>
      </c>
      <c r="N15" s="15">
        <v>0.9</v>
      </c>
    </row>
    <row r="16" spans="1:14" s="11" customFormat="1" x14ac:dyDescent="0.2">
      <c r="A16" s="21" t="str">
        <f>'1'!A16</f>
        <v>PROCESOS ESTRUCTURALES</v>
      </c>
      <c r="B16" s="9" t="s">
        <v>46</v>
      </c>
      <c r="C16" s="9" t="str">
        <f>'1'!C16</f>
        <v>505B</v>
      </c>
      <c r="D16" s="9" t="str">
        <f>'1'!D16</f>
        <v>DLA</v>
      </c>
      <c r="E16" s="9">
        <f>'1'!E16</f>
        <v>6</v>
      </c>
      <c r="F16" s="9">
        <v>6</v>
      </c>
      <c r="G16" s="9">
        <v>0</v>
      </c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90</v>
      </c>
      <c r="N16" s="15">
        <v>0.16</v>
      </c>
    </row>
    <row r="17" spans="1:15" s="11" customFormat="1" x14ac:dyDescent="0.2">
      <c r="A17" s="21" t="s">
        <v>41</v>
      </c>
      <c r="B17" s="9" t="s">
        <v>36</v>
      </c>
      <c r="C17" s="9" t="str">
        <f>'1'!C17</f>
        <v>505B</v>
      </c>
      <c r="D17" s="9" t="str">
        <f>'1'!D17</f>
        <v>DLA</v>
      </c>
      <c r="E17" s="9">
        <v>6</v>
      </c>
      <c r="F17" s="9">
        <v>6</v>
      </c>
      <c r="G17" s="9">
        <v>0</v>
      </c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94.17</v>
      </c>
      <c r="N17" s="15">
        <v>0.83</v>
      </c>
    </row>
    <row r="18" spans="1:15" s="11" customFormat="1" x14ac:dyDescent="0.2">
      <c r="A18" s="21" t="s">
        <v>43</v>
      </c>
      <c r="B18" s="9" t="s">
        <v>46</v>
      </c>
      <c r="C18" s="9" t="s">
        <v>44</v>
      </c>
      <c r="D18" s="9" t="s">
        <v>45</v>
      </c>
      <c r="E18" s="9">
        <v>24</v>
      </c>
      <c r="F18" s="9">
        <v>20</v>
      </c>
      <c r="G18" s="9">
        <v>0</v>
      </c>
      <c r="H18" s="10"/>
      <c r="I18" s="9">
        <f t="shared" si="0"/>
        <v>4</v>
      </c>
      <c r="J18" s="10"/>
      <c r="K18" s="9">
        <v>0</v>
      </c>
      <c r="L18" s="10">
        <v>0</v>
      </c>
      <c r="M18" s="9">
        <v>72.290000000000006</v>
      </c>
      <c r="N18" s="15">
        <v>0.83</v>
      </c>
    </row>
    <row r="19" spans="1:15" s="11" customFormat="1" x14ac:dyDescent="0.2">
      <c r="A19" s="21" t="s">
        <v>43</v>
      </c>
      <c r="B19" s="9" t="s">
        <v>36</v>
      </c>
      <c r="C19" s="9" t="s">
        <v>44</v>
      </c>
      <c r="D19" s="9" t="s">
        <v>45</v>
      </c>
      <c r="E19" s="9">
        <v>24</v>
      </c>
      <c r="F19" s="9">
        <v>22</v>
      </c>
      <c r="G19" s="9">
        <v>0</v>
      </c>
      <c r="H19" s="10"/>
      <c r="I19" s="9">
        <f t="shared" si="0"/>
        <v>2</v>
      </c>
      <c r="J19" s="10"/>
      <c r="K19" s="9">
        <v>0</v>
      </c>
      <c r="L19" s="10">
        <v>0</v>
      </c>
      <c r="M19" s="9">
        <v>74.58</v>
      </c>
      <c r="N19" s="15">
        <v>0.92</v>
      </c>
    </row>
    <row r="20" spans="1:15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5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5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O22" s="11" t="s">
        <v>16</v>
      </c>
    </row>
    <row r="23" spans="1:15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5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5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5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5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5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97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/>
      <c r="N28" s="19"/>
    </row>
    <row r="30" spans="1:15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5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C21" sqref="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47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MEZCLA DE MERCADOTECNIA</v>
      </c>
      <c r="B14" s="9" t="s">
        <v>36</v>
      </c>
      <c r="C14" s="9" t="str">
        <f>'1'!C14</f>
        <v>505B</v>
      </c>
      <c r="D14" s="9" t="str">
        <f>'1'!D14</f>
        <v>DLA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89</v>
      </c>
      <c r="N14" s="15">
        <v>0.55000000000000004</v>
      </c>
    </row>
    <row r="15" spans="1:14" s="11" customFormat="1" ht="25.5" x14ac:dyDescent="0.2">
      <c r="A15" s="9" t="str">
        <f>'1'!A15</f>
        <v>DIAGNÓSTICO Y EVALUACIÓN EMPRESARIAL</v>
      </c>
      <c r="B15" s="9" t="s">
        <v>36</v>
      </c>
      <c r="C15" s="9" t="str">
        <f>'1'!C15</f>
        <v>705A</v>
      </c>
      <c r="D15" s="9" t="str">
        <f>'1'!D15</f>
        <v>DLA</v>
      </c>
      <c r="E15" s="9">
        <f>'1'!E15</f>
        <v>40</v>
      </c>
      <c r="F15" s="9">
        <v>40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83.4</v>
      </c>
      <c r="N15" s="22">
        <v>0.5</v>
      </c>
    </row>
    <row r="16" spans="1:14" s="11" customFormat="1" x14ac:dyDescent="0.2">
      <c r="A16" s="9" t="str">
        <f>'1'!A16</f>
        <v>PROCESOS ESTRUCTURALES</v>
      </c>
      <c r="B16" s="9" t="s">
        <v>48</v>
      </c>
      <c r="C16" s="9" t="str">
        <f>'1'!C16</f>
        <v>505B</v>
      </c>
      <c r="D16" s="9" t="str">
        <f>'1'!D16</f>
        <v>DLA</v>
      </c>
      <c r="E16" s="9">
        <f>'1'!E16</f>
        <v>6</v>
      </c>
      <c r="F16" s="9">
        <v>6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92.5</v>
      </c>
      <c r="N16" s="15">
        <v>0.5</v>
      </c>
    </row>
    <row r="17" spans="1:14" s="11" customFormat="1" x14ac:dyDescent="0.2">
      <c r="A17" s="9" t="str">
        <f>'1'!A17</f>
        <v>TALLER DE ADMINISTRACIÓN</v>
      </c>
      <c r="B17" s="9" t="s">
        <v>48</v>
      </c>
      <c r="C17" s="9" t="s">
        <v>44</v>
      </c>
      <c r="D17" s="9" t="str">
        <f>'1'!D17</f>
        <v>DLA</v>
      </c>
      <c r="E17" s="9">
        <f>'1'!E17</f>
        <v>24</v>
      </c>
      <c r="F17" s="9">
        <v>24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82.33</v>
      </c>
      <c r="N17" s="15">
        <v>0.54200000000000004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79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86.80749999999999</v>
      </c>
      <c r="N28" s="19">
        <f>AVERAGE(N14:N27)</f>
        <v>0.52300000000000002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MEZCLA DE MERCADOTECNIA</v>
      </c>
      <c r="B14" s="9" t="s">
        <v>48</v>
      </c>
      <c r="C14" s="9" t="str">
        <f>'1'!C14</f>
        <v>505B</v>
      </c>
      <c r="D14" s="9" t="str">
        <f>'1'!D14</f>
        <v>DLA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92.5</v>
      </c>
      <c r="N14" s="15">
        <v>0.55549999999999999</v>
      </c>
    </row>
    <row r="15" spans="1:14" s="11" customFormat="1" x14ac:dyDescent="0.2">
      <c r="A15" s="9" t="s">
        <v>38</v>
      </c>
      <c r="B15" s="9" t="s">
        <v>49</v>
      </c>
      <c r="C15" s="9" t="s">
        <v>39</v>
      </c>
      <c r="D15" s="9" t="str">
        <f>'1'!D15</f>
        <v>DLA</v>
      </c>
      <c r="E15" s="9">
        <v>9</v>
      </c>
      <c r="F15" s="9">
        <v>9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93.77</v>
      </c>
      <c r="N15" s="15">
        <v>0.77769999999999995</v>
      </c>
    </row>
    <row r="16" spans="1:14" s="11" customFormat="1" ht="25.5" x14ac:dyDescent="0.2">
      <c r="A16" s="9" t="s">
        <v>51</v>
      </c>
      <c r="B16" s="9" t="s">
        <v>48</v>
      </c>
      <c r="C16" s="9" t="s">
        <v>42</v>
      </c>
      <c r="D16" s="9" t="str">
        <f>'1'!D16</f>
        <v>DLA</v>
      </c>
      <c r="E16" s="9">
        <v>40</v>
      </c>
      <c r="F16" s="9">
        <v>40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87.75</v>
      </c>
      <c r="N16" s="15">
        <v>0.72499999999999998</v>
      </c>
    </row>
    <row r="17" spans="1:14" s="11" customFormat="1" ht="25.5" x14ac:dyDescent="0.2">
      <c r="A17" s="9" t="s">
        <v>51</v>
      </c>
      <c r="B17" s="9" t="s">
        <v>49</v>
      </c>
      <c r="C17" s="9" t="s">
        <v>42</v>
      </c>
      <c r="D17" s="9" t="str">
        <f>'1'!D17</f>
        <v>DLA</v>
      </c>
      <c r="E17" s="9">
        <v>40</v>
      </c>
      <c r="F17" s="9">
        <v>40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86.67</v>
      </c>
      <c r="N17" s="15">
        <v>0.8</v>
      </c>
    </row>
    <row r="18" spans="1:14" s="11" customFormat="1" x14ac:dyDescent="0.2">
      <c r="A18" s="9" t="s">
        <v>41</v>
      </c>
      <c r="B18" s="9" t="s">
        <v>49</v>
      </c>
      <c r="C18" s="9" t="s">
        <v>39</v>
      </c>
      <c r="D18" s="9" t="s">
        <v>31</v>
      </c>
      <c r="E18" s="9">
        <v>6</v>
      </c>
      <c r="F18" s="9">
        <v>6</v>
      </c>
      <c r="G18" s="9"/>
      <c r="H18" s="10"/>
      <c r="I18" s="9">
        <f>(E18-SUM(F18:G18))-K18</f>
        <v>0</v>
      </c>
      <c r="J18" s="10"/>
      <c r="K18" s="9">
        <v>0</v>
      </c>
      <c r="L18" s="10">
        <v>0</v>
      </c>
      <c r="M18" s="9">
        <v>95</v>
      </c>
      <c r="N18" s="15">
        <v>1</v>
      </c>
    </row>
    <row r="19" spans="1:14" s="11" customFormat="1" x14ac:dyDescent="0.2">
      <c r="A19" s="9" t="s">
        <v>41</v>
      </c>
      <c r="B19" s="9" t="s">
        <v>50</v>
      </c>
      <c r="C19" s="9" t="s">
        <v>39</v>
      </c>
      <c r="D19" s="9" t="s">
        <v>31</v>
      </c>
      <c r="E19" s="9">
        <v>6</v>
      </c>
      <c r="F19" s="9">
        <v>6</v>
      </c>
      <c r="G19" s="9"/>
      <c r="H19" s="10"/>
      <c r="I19" s="9">
        <f>(E19-SUM(F19:G19))-K19</f>
        <v>0</v>
      </c>
      <c r="J19" s="10"/>
      <c r="K19" s="9">
        <v>0</v>
      </c>
      <c r="L19" s="10">
        <v>0</v>
      </c>
      <c r="M19" s="9">
        <v>92.5</v>
      </c>
      <c r="N19" s="15">
        <v>0.5</v>
      </c>
    </row>
    <row r="20" spans="1:14" s="11" customFormat="1" x14ac:dyDescent="0.2">
      <c r="A20" s="9" t="s">
        <v>43</v>
      </c>
      <c r="B20" s="9" t="s">
        <v>49</v>
      </c>
      <c r="C20" s="9" t="s">
        <v>44</v>
      </c>
      <c r="D20" s="9" t="s">
        <v>45</v>
      </c>
      <c r="E20" s="9">
        <v>24</v>
      </c>
      <c r="F20" s="9">
        <v>22</v>
      </c>
      <c r="G20" s="9"/>
      <c r="H20" s="10"/>
      <c r="I20" s="9">
        <f>(E20-SUM(F20:G20))-K20</f>
        <v>2</v>
      </c>
      <c r="J20" s="10"/>
      <c r="K20" s="9">
        <v>0</v>
      </c>
      <c r="L20" s="10">
        <v>0</v>
      </c>
      <c r="M20" s="9">
        <v>78.12</v>
      </c>
      <c r="N20" s="15">
        <v>0.875</v>
      </c>
    </row>
    <row r="21" spans="1:14" s="11" customFormat="1" x14ac:dyDescent="0.2">
      <c r="A21" s="9" t="s">
        <v>43</v>
      </c>
      <c r="B21" s="9" t="s">
        <v>50</v>
      </c>
      <c r="C21" s="9" t="s">
        <v>44</v>
      </c>
      <c r="D21" s="9" t="s">
        <v>45</v>
      </c>
      <c r="E21" s="9">
        <v>24</v>
      </c>
      <c r="F21" s="9">
        <v>22</v>
      </c>
      <c r="G21" s="9"/>
      <c r="H21" s="10"/>
      <c r="I21" s="9">
        <f>(E21-SUM(F21:G21))-K21</f>
        <v>2</v>
      </c>
      <c r="J21" s="10"/>
      <c r="K21" s="9">
        <v>0</v>
      </c>
      <c r="L21" s="10">
        <v>0</v>
      </c>
      <c r="M21" s="9">
        <v>86.25</v>
      </c>
      <c r="N21" s="15">
        <v>0.75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154</v>
      </c>
      <c r="G28" s="17">
        <f>SUM(G14:G27)</f>
        <v>0</v>
      </c>
      <c r="H28" s="18">
        <f>SUM(F28:G28)/E28</f>
        <v>0.97468354430379744</v>
      </c>
      <c r="I28" s="17">
        <f t="shared" si="0"/>
        <v>4</v>
      </c>
      <c r="J28" s="18">
        <f t="shared" ref="J14:J28" si="2">I28/E28</f>
        <v>2.5316455696202531E-2</v>
      </c>
      <c r="K28" s="17">
        <f>SUM(K14:K27)</f>
        <v>0</v>
      </c>
      <c r="L28" s="18">
        <f t="shared" si="1"/>
        <v>0</v>
      </c>
      <c r="M28" s="17">
        <f>AVERAGE(M14:M27)</f>
        <v>89.070000000000007</v>
      </c>
      <c r="N28" s="19">
        <f>AVERAGE(N14:N27)</f>
        <v>0.74790000000000001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SEP 22- ENE 23</v>
      </c>
      <c r="M8" s="35"/>
      <c r="N8" s="35"/>
    </row>
    <row r="10" spans="1:14" x14ac:dyDescent="0.2">
      <c r="A10" s="4" t="s">
        <v>8</v>
      </c>
      <c r="B10" s="35" t="str">
        <f>'1'!B10</f>
        <v>MCE.AARÓN SÁNCHEZ ISIDORO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MEZCLA DE MERCADOTECNIA</v>
      </c>
      <c r="B14" s="9"/>
      <c r="C14" s="9" t="str">
        <f>'1'!C14</f>
        <v>505B</v>
      </c>
      <c r="D14" s="9" t="str">
        <f>'1'!D14</f>
        <v>DLA</v>
      </c>
      <c r="E14" s="9">
        <f>'1'!E14</f>
        <v>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DIAGNÓSTICO Y EVALUACIÓN EMPRESARIAL</v>
      </c>
      <c r="B15" s="9"/>
      <c r="C15" s="9" t="str">
        <f>'1'!C15</f>
        <v>705A</v>
      </c>
      <c r="D15" s="9" t="str">
        <f>'1'!D15</f>
        <v>DLA</v>
      </c>
      <c r="E15" s="9">
        <f>'1'!E15</f>
        <v>40</v>
      </c>
      <c r="F15" s="9"/>
      <c r="G15" s="9"/>
      <c r="H15" s="10">
        <f t="shared" si="0"/>
        <v>0</v>
      </c>
      <c r="I15" s="9">
        <f t="shared" si="1"/>
        <v>40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PROCESOS ESTRUCTURALES</v>
      </c>
      <c r="B16" s="9"/>
      <c r="C16" s="9" t="str">
        <f>'1'!C16</f>
        <v>505B</v>
      </c>
      <c r="D16" s="9" t="str">
        <f>'1'!D16</f>
        <v>DLA</v>
      </c>
      <c r="E16" s="9">
        <f>'1'!E16</f>
        <v>6</v>
      </c>
      <c r="F16" s="9"/>
      <c r="G16" s="9"/>
      <c r="H16" s="10">
        <f t="shared" si="0"/>
        <v>0</v>
      </c>
      <c r="I16" s="9">
        <f t="shared" si="1"/>
        <v>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ADMINISTRACIÓN</v>
      </c>
      <c r="B17" s="9"/>
      <c r="C17" s="9" t="str">
        <f>'1'!C17</f>
        <v>505B</v>
      </c>
      <c r="D17" s="9" t="str">
        <f>'1'!D17</f>
        <v>DLA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MCE.AARÓN SÁNCHEZ ISIDORO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kerubin</cp:lastModifiedBy>
  <cp:revision/>
  <dcterms:created xsi:type="dcterms:W3CDTF">2021-11-22T14:45:25Z</dcterms:created>
  <dcterms:modified xsi:type="dcterms:W3CDTF">2023-01-06T22:32:29Z</dcterms:modified>
  <cp:category/>
  <cp:contentStatus/>
</cp:coreProperties>
</file>