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REPORTE1\"/>
    </mc:Choice>
  </mc:AlternateContent>
  <bookViews>
    <workbookView xWindow="0" yWindow="0" windowWidth="19320" windowHeight="823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I15" i="22"/>
  <c r="J15" i="22" s="1"/>
  <c r="H15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<sst xmlns="http://schemas.openxmlformats.org/spreadsheetml/2006/main" count="180" uniqueCount="40">
  <si>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</si>
  <si>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</si>
  <si>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</si>
  <si>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</si>
  <si>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</si>
  <si>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</si>
  <si>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</si>
  <si>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</si>
  <si>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</si>
  <si>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</si>
  <si>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</si>
  <si>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</si>
  <si>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</si>
  <si>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</si>
  <si>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</si>
  <si>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</si>
  <si>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</si>
  <si>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</si>
  <si>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</si>
  <si>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</si>
  <si>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</si>
  <si>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</si>
  <si>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</si>
  <si>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</si>
  <si>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</si>
  <si>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</si>
  <si>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</si>
  <si>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</si>
  <si>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</si>
  <si>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</si>
  <si>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</si>
  <si>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</si>
  <si>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INGENIERÍA INDUSTRIAL</t>
  </si>
  <si>
    <t>INDUSTRIAL</t>
  </si>
  <si>
    <t>MII. ARMANDO ALVARADO ALVARADO</t>
  </si>
  <si>
    <t>ME. MARTA GABRIELA LIMON OROZCO</t>
  </si>
  <si>
    <t>ESTADÍSTICA INFERENCIAL I</t>
  </si>
  <si>
    <t>CONTROL ESTADÍSTICO DE LA CALIDAD</t>
  </si>
  <si>
    <t>DIBUJO INDUSTRIAL</t>
  </si>
  <si>
    <t>ADMINISTRACIÓN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</si>
</sst>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P14" sqref="P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8</v>
      </c>
      <c r="M8" s="33"/>
      <c r="N8" s="33"/>
    </row>
    <row r="10" spans="1:14" x14ac:dyDescent="0.2">
      <c r="A10" s="4" t="s">
        <v>9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22</v>
      </c>
      <c r="C14" s="9"/>
      <c r="D14" s="9" t="s">
        <v>32</v>
      </c>
      <c r="E14" s="9">
        <v>14</v>
      </c>
      <c r="F14" s="9">
        <v>13</v>
      </c>
      <c r="G14" s="9">
        <v>0</v>
      </c>
      <c r="H14" s="10">
        <f t="shared" ref="H14:H27" si="0">F14/E14</f>
        <v>0.9285714285714286</v>
      </c>
      <c r="I14" s="9">
        <f t="shared" ref="I14:I28" si="1">(E14-SUM(F14:G14))-K14</f>
        <v>1</v>
      </c>
      <c r="J14" s="10">
        <f t="shared" ref="J14:J28" si="2">I14/E14</f>
        <v>7.1428571428571425E-2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5.5" x14ac:dyDescent="0.2">
      <c r="A15" s="8" t="s">
        <v>37</v>
      </c>
      <c r="B15" s="9" t="s">
        <v>22</v>
      </c>
      <c r="C15" s="9"/>
      <c r="D15" s="9" t="s">
        <v>32</v>
      </c>
      <c r="E15" s="9">
        <v>28</v>
      </c>
      <c r="F15" s="9">
        <v>27</v>
      </c>
      <c r="G15" s="9"/>
      <c r="H15" s="10">
        <f t="shared" si="0"/>
        <v>0.9642857142857143</v>
      </c>
      <c r="I15" s="9">
        <f t="shared" si="1"/>
        <v>1</v>
      </c>
      <c r="J15" s="10">
        <f t="shared" si="2"/>
        <v>3.5714285714285712E-2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8" t="s">
        <v>37</v>
      </c>
      <c r="B16" s="9" t="s">
        <v>22</v>
      </c>
      <c r="C16" s="9"/>
      <c r="D16" s="9" t="s">
        <v>32</v>
      </c>
      <c r="E16" s="9">
        <v>19</v>
      </c>
      <c r="F16" s="9">
        <v>17</v>
      </c>
      <c r="G16" s="9"/>
      <c r="H16" s="10">
        <f t="shared" si="0"/>
        <v>0.89473684210526316</v>
      </c>
      <c r="I16" s="9">
        <f t="shared" si="1"/>
        <v>2</v>
      </c>
      <c r="J16" s="10">
        <f t="shared" si="2"/>
        <v>0.10526315789473684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8" t="s">
        <v>38</v>
      </c>
      <c r="B17" s="9" t="s">
        <v>22</v>
      </c>
      <c r="C17" s="9"/>
      <c r="D17" s="9" t="s">
        <v>32</v>
      </c>
      <c r="E17" s="9">
        <v>32</v>
      </c>
      <c r="F17" s="9">
        <v>30</v>
      </c>
      <c r="G17" s="9"/>
      <c r="H17" s="10">
        <f t="shared" si="0"/>
        <v>0.9375</v>
      </c>
      <c r="I17" s="9">
        <f t="shared" si="1"/>
        <v>2</v>
      </c>
      <c r="J17" s="10">
        <f t="shared" si="2"/>
        <v>6.25E-2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8" t="s">
        <v>39</v>
      </c>
      <c r="B18" s="9" t="s">
        <v>22</v>
      </c>
      <c r="C18" s="9"/>
      <c r="D18" s="9" t="s">
        <v>32</v>
      </c>
      <c r="E18" s="9">
        <v>17</v>
      </c>
      <c r="F18" s="9">
        <v>17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8" t="s">
        <v>39</v>
      </c>
      <c r="B19" s="9" t="s">
        <v>22</v>
      </c>
      <c r="C19" s="9"/>
      <c r="D19" s="9" t="s">
        <v>32</v>
      </c>
      <c r="E19" s="9">
        <v>9</v>
      </c>
      <c r="F19" s="9">
        <v>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119</v>
      </c>
      <c r="F28" s="17">
        <f>SUM(F14:F27)</f>
        <v>113</v>
      </c>
      <c r="G28" s="17">
        <f>SUM(G14:G27)</f>
        <v>0</v>
      </c>
      <c r="H28" s="18">
        <f>SUM(F28:G28)/E28</f>
        <v>0.94957983193277307</v>
      </c>
      <c r="I28" s="17">
        <f t="shared" si="1"/>
        <v>6</v>
      </c>
      <c r="J28" s="18">
        <f t="shared" si="2"/>
        <v>5.0420168067226892E-2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34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ESTADÍSTICA INFERENCIAL I</v>
      </c>
      <c r="B14" s="9"/>
      <c r="C14" s="9">
        <f>'1'!C14</f>
        <v>0</v>
      </c>
      <c r="D14" s="9" t="str">
        <f>'1'!D14</f>
        <v>INGENIERÍA INDUSTRIAL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>
        <f>'1'!C15</f>
        <v>0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>
        <f>'1'!C16</f>
        <v>0</v>
      </c>
      <c r="D16" s="9" t="str">
        <f>'1'!D16</f>
        <v>INGENIERÍA INDUSTRIAL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>
        <f>'1'!C17</f>
        <v>0</v>
      </c>
      <c r="D17" s="9" t="str">
        <f>'1'!D17</f>
        <v>INGENIERÍA INDUSTRIAL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>
        <f>'1'!C18</f>
        <v>0</v>
      </c>
      <c r="D18" s="9" t="str">
        <f>'1'!D18</f>
        <v>INGENIERÍA INDUSTRIAL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>
        <f>'1'!C19</f>
        <v>0</v>
      </c>
      <c r="D19" s="9" t="str">
        <f>'1'!D19</f>
        <v>INGENIERÍA INDUSTRIAL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ESTADÍSTICA INFERENCIAL I</v>
      </c>
      <c r="B14" s="9"/>
      <c r="C14" s="9">
        <f>'1'!C14</f>
        <v>0</v>
      </c>
      <c r="D14" s="9" t="str">
        <f>'1'!D14</f>
        <v>INGENIERÍA INDUSTRIAL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>
        <f>'1'!C15</f>
        <v>0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>
        <f>'1'!C16</f>
        <v>0</v>
      </c>
      <c r="D16" s="9" t="str">
        <f>'1'!D16</f>
        <v>INGENIERÍA INDUSTRIAL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>
        <f>'1'!C17</f>
        <v>0</v>
      </c>
      <c r="D17" s="9" t="str">
        <f>'1'!D17</f>
        <v>INGENIERÍA INDUSTRIAL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>
        <f>'1'!C18</f>
        <v>0</v>
      </c>
      <c r="D18" s="9" t="str">
        <f>'1'!D18</f>
        <v>INGENIERÍA INDUSTRIAL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>
        <f>'1'!C19</f>
        <v>0</v>
      </c>
      <c r="D19" s="9" t="str">
        <f>'1'!D19</f>
        <v>INGENIERÍA INDUSTRIAL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ESTADÍSTICA INFERENCIAL I</v>
      </c>
      <c r="B14" s="9"/>
      <c r="C14" s="9">
        <f>'1'!C14</f>
        <v>0</v>
      </c>
      <c r="D14" s="9" t="str">
        <f>'1'!D14</f>
        <v>INGENIERÍA INDUSTRIAL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>
        <f>'1'!C15</f>
        <v>0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>
        <f>'1'!C16</f>
        <v>0</v>
      </c>
      <c r="D16" s="9" t="str">
        <f>'1'!D16</f>
        <v>INGENIERÍA INDUSTRIAL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>
        <f>'1'!C17</f>
        <v>0</v>
      </c>
      <c r="D17" s="9" t="str">
        <f>'1'!D17</f>
        <v>INGENIERÍA INDUSTRIAL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>
        <f>'1'!C18</f>
        <v>0</v>
      </c>
      <c r="D18" s="9" t="str">
        <f>'1'!D18</f>
        <v>INGENIERÍA INDUSTRIAL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>
        <f>'1'!C19</f>
        <v>0</v>
      </c>
      <c r="D19" s="9" t="str">
        <f>'1'!D19</f>
        <v>INGENIERÍA INDUSTRIAL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7"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30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ESTADÍSTICA INFERENCIAL I</v>
      </c>
      <c r="B14" s="9"/>
      <c r="C14" s="9">
        <f>'1'!C14</f>
        <v>0</v>
      </c>
      <c r="D14" s="9" t="str">
        <f>'1'!D14</f>
        <v>INGENIERÍA INDUSTRIAL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>
        <f>'1'!C15</f>
        <v>0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>
        <f>'1'!C16</f>
        <v>0</v>
      </c>
      <c r="D16" s="9" t="str">
        <f>'1'!D16</f>
        <v>INGENIERÍA INDUSTRIAL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>
        <f>'1'!C17</f>
        <v>0</v>
      </c>
      <c r="D17" s="9" t="str">
        <f>'1'!D17</f>
        <v>INGENIERÍA INDUSTRIAL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>
        <f>'1'!C18</f>
        <v>0</v>
      </c>
      <c r="D18" s="9" t="str">
        <f>'1'!D18</f>
        <v>INGENIERÍA INDUSTRIAL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>
        <f>'1'!C19</f>
        <v>0</v>
      </c>
      <c r="D19" s="9" t="str">
        <f>'1'!D19</f>
        <v>INGENIERÍA INDUSTRIAL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2022-10-03T12:39:06Z</dcterms:modified>
  <cp:category/>
  <cp:contentStatus/>
</cp:coreProperties>
</file>