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24" l="1"/>
  <c r="L15" i="24"/>
  <c r="L16" i="24"/>
  <c r="L17" i="24"/>
  <c r="L18" i="24"/>
  <c r="L19" i="24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C17" i="25"/>
  <c r="J16" i="25"/>
  <c r="C16" i="25"/>
  <c r="J15" i="25"/>
  <c r="C15" i="25"/>
  <c r="J14" i="25"/>
  <c r="C14" i="25"/>
  <c r="H8" i="25"/>
  <c r="N28" i="24"/>
  <c r="M28" i="24"/>
  <c r="K28" i="24"/>
  <c r="G28" i="24"/>
  <c r="F28" i="24"/>
  <c r="I19" i="24"/>
  <c r="I18" i="24"/>
  <c r="A17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K28" i="23"/>
  <c r="F28" i="23"/>
  <c r="E17" i="23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7" i="22" l="1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L14" i="23"/>
  <c r="L15" i="23"/>
  <c r="I18" i="22"/>
  <c r="L14" i="22"/>
  <c r="E28" i="22"/>
  <c r="I28" i="10"/>
  <c r="J28" i="10" s="1"/>
  <c r="L28" i="10"/>
  <c r="I28" i="25" l="1"/>
  <c r="J28" i="25" s="1"/>
  <c r="L28" i="25"/>
  <c r="H28" i="25"/>
  <c r="I28" i="24"/>
  <c r="L28" i="24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<sst xmlns="http://schemas.openxmlformats.org/spreadsheetml/2006/main" count="213" uniqueCount="60">
  <si>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</si>
  <si>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</si>
  <si>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</si>
  <si>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</si>
  <si>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</si>
  <si>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</si>
  <si>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</si>
  <si>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</si>
  <si>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</si>
  <si>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</si>
  <si>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</si>
  <si>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</si>
  <si>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</si>
  <si>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</si>
  <si>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</si>
  <si>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</si>
  <si>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</si>
  <si>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</si>
  <si>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</si>
  <si>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</si>
  <si>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</si>
  <si>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</si>
  <si>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</si>
  <si>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</si>
  <si>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</si>
  <si>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</si>
  <si>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</si>
  <si>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</si>
  <si>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</si>
  <si>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</si>
  <si>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Septiembre 2022- enero 2023</t>
  </si>
  <si>
    <t>Damaris de los Angeles Garcia Gracia</t>
  </si>
  <si>
    <t>Ambiental</t>
  </si>
  <si>
    <t xml:space="preserve">Taller de Etica </t>
  </si>
  <si>
    <t>Ingenieria Ambiental</t>
  </si>
  <si>
    <t>Ecotecnias</t>
  </si>
  <si>
    <t>Quimica</t>
  </si>
  <si>
    <t xml:space="preserve">Ingeneira electromecanica </t>
  </si>
  <si>
    <t>Ingeniera Mecatronica</t>
  </si>
  <si>
    <t>M.C Damartis de los Angeles Garcia Gracia</t>
  </si>
  <si>
    <t>M.C Jessica Alejandra Reyes Larios</t>
  </si>
  <si>
    <t>Taller de Ética</t>
  </si>
  <si>
    <t>Química</t>
  </si>
  <si>
    <t>IAMB</t>
  </si>
  <si>
    <t>AMBIENTAL</t>
  </si>
  <si>
    <t>SEP 22 - ENE 23</t>
  </si>
  <si>
    <t>M.CIAM. DAMARIS DE LOS ANGELES GARCIA GRACIA</t>
  </si>
  <si>
    <t>S/E</t>
  </si>
  <si>
    <t>106A</t>
  </si>
  <si>
    <t>706A</t>
  </si>
  <si>
    <t>102A</t>
  </si>
  <si>
    <t>111B</t>
  </si>
  <si>
    <t>IEME</t>
  </si>
  <si>
    <t>IMCT</t>
  </si>
  <si>
    <t>M.C. JESSICA ALEJANDRA REYES LARIOS</t>
  </si>
  <si>
    <t>II</t>
  </si>
  <si>
    <t>%</t>
  </si>
  <si>
    <t>III</t>
  </si>
  <si>
    <t>JESSICA ALEJANDRA REYES LARIOS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</si>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</sst>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O33" sqref="O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44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36" t="s">
        <v>45</v>
      </c>
      <c r="M8" s="36"/>
      <c r="N8" s="36"/>
    </row>
    <row r="10" spans="1:14" x14ac:dyDescent="0.2">
      <c r="A10" s="4" t="s">
        <v>8</v>
      </c>
      <c r="B10" s="36" t="s">
        <v>46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41</v>
      </c>
      <c r="B14" s="9" t="s">
        <v>21</v>
      </c>
      <c r="C14" s="9" t="s">
        <v>48</v>
      </c>
      <c r="D14" s="9" t="s">
        <v>43</v>
      </c>
      <c r="E14" s="9">
        <v>30</v>
      </c>
      <c r="F14" s="9">
        <v>28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87.88</v>
      </c>
      <c r="N14" s="15">
        <v>0.83330000000000004</v>
      </c>
    </row>
    <row r="15" spans="1:14" s="11" customFormat="1" x14ac:dyDescent="0.2">
      <c r="A15" s="8" t="s">
        <v>35</v>
      </c>
      <c r="B15" s="9" t="s">
        <v>21</v>
      </c>
      <c r="C15" s="9" t="s">
        <v>49</v>
      </c>
      <c r="D15" s="9" t="s">
        <v>43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79.45</v>
      </c>
      <c r="N15" s="15">
        <v>0.9</v>
      </c>
    </row>
    <row r="16" spans="1:14" s="11" customFormat="1" x14ac:dyDescent="0.2">
      <c r="A16" s="8" t="s">
        <v>42</v>
      </c>
      <c r="B16" s="9" t="s">
        <v>21</v>
      </c>
      <c r="C16" s="9" t="s">
        <v>50</v>
      </c>
      <c r="D16" s="9" t="s">
        <v>52</v>
      </c>
      <c r="E16" s="9">
        <v>33</v>
      </c>
      <c r="F16" s="9">
        <v>20</v>
      </c>
      <c r="G16" s="9"/>
      <c r="H16" s="10"/>
      <c r="I16" s="9">
        <f t="shared" si="0"/>
        <v>11</v>
      </c>
      <c r="J16" s="10"/>
      <c r="K16" s="9">
        <v>2</v>
      </c>
      <c r="L16" s="10">
        <f t="shared" si="1"/>
        <v>6.0606060606060608E-2</v>
      </c>
      <c r="M16" s="9">
        <v>49.03</v>
      </c>
      <c r="N16" s="15">
        <v>0.6</v>
      </c>
    </row>
    <row r="17" spans="1:14" s="11" customFormat="1" x14ac:dyDescent="0.2">
      <c r="A17" s="8" t="s">
        <v>42</v>
      </c>
      <c r="B17" s="9" t="s">
        <v>47</v>
      </c>
      <c r="C17" s="9" t="s">
        <v>51</v>
      </c>
      <c r="D17" s="9" t="s">
        <v>53</v>
      </c>
      <c r="E17" s="9"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111</v>
      </c>
      <c r="F28" s="17">
        <f>SUM(F14:F27)</f>
        <v>67</v>
      </c>
      <c r="G28" s="17"/>
      <c r="H28" s="18"/>
      <c r="I28" s="17">
        <f t="shared" si="0"/>
        <v>42</v>
      </c>
      <c r="J28" s="18">
        <f t="shared" ref="J28" si="2">I28/E28</f>
        <v>0.3783783783783784</v>
      </c>
      <c r="K28" s="17">
        <f>SUM(K14:K27)</f>
        <v>2</v>
      </c>
      <c r="L28" s="18">
        <f t="shared" si="1"/>
        <v>1.8018018018018018E-2</v>
      </c>
      <c r="M28" s="17">
        <f>AVERAGE(M14:M27)</f>
        <v>72.11999999999999</v>
      </c>
      <c r="N28" s="19">
        <f>AVERAGE(N14:N27)</f>
        <v>0.77776666666666661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M.CIAM. DAMARIS DE LOS ANGELES GARCIA GRACIA</v>
      </c>
      <c r="C37" s="42"/>
      <c r="D37" s="42"/>
      <c r="E37" s="13"/>
      <c r="F37" s="13"/>
      <c r="G37" s="42" t="s">
        <v>54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SEP 22 - ENE 23</v>
      </c>
      <c r="M8" s="36"/>
      <c r="N8" s="36"/>
    </row>
    <row r="10" spans="1:14" x14ac:dyDescent="0.2">
      <c r="A10" s="4" t="s">
        <v>8</v>
      </c>
      <c r="B10" s="36" t="str">
        <f>'1'!B10</f>
        <v>M.CIAM.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56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Taller de Ética</v>
      </c>
      <c r="B14" s="9" t="s">
        <v>55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v>1</v>
      </c>
      <c r="J14" s="10"/>
      <c r="K14" s="9">
        <v>1</v>
      </c>
      <c r="L14" s="10">
        <f t="shared" ref="L14:L28" si="0">K14/E14</f>
        <v>3.3333333333333333E-2</v>
      </c>
      <c r="M14" s="21">
        <v>0.78</v>
      </c>
      <c r="N14" s="15">
        <v>0.93</v>
      </c>
    </row>
    <row r="15" spans="1:14" s="11" customFormat="1" x14ac:dyDescent="0.2">
      <c r="A15" s="9" t="str">
        <f>'1'!A15</f>
        <v>Ecotecnias</v>
      </c>
      <c r="B15" s="9" t="s">
        <v>55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18</v>
      </c>
      <c r="G15" s="9"/>
      <c r="H15" s="10"/>
      <c r="I15" s="9">
        <f t="shared" ref="I15:I28" si="1">(E15-SUM(F15:G15))-K15</f>
        <v>2</v>
      </c>
      <c r="J15" s="10"/>
      <c r="K15" s="9">
        <v>0</v>
      </c>
      <c r="L15" s="10">
        <f t="shared" si="0"/>
        <v>0</v>
      </c>
      <c r="M15" s="21">
        <v>0.78</v>
      </c>
      <c r="N15" s="15">
        <v>0.8</v>
      </c>
    </row>
    <row r="16" spans="1:14" s="11" customFormat="1" x14ac:dyDescent="0.2">
      <c r="A16" s="9" t="str">
        <f>'1'!A16</f>
        <v>Química</v>
      </c>
      <c r="B16" s="9" t="s">
        <v>55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31</v>
      </c>
      <c r="G16" s="9"/>
      <c r="H16" s="10"/>
      <c r="I16" s="9">
        <v>2</v>
      </c>
      <c r="J16" s="10"/>
      <c r="K16" s="9">
        <v>2</v>
      </c>
      <c r="L16" s="10">
        <f t="shared" si="0"/>
        <v>6.0606060606060608E-2</v>
      </c>
      <c r="M16" s="21">
        <v>0.77</v>
      </c>
      <c r="N16" s="15">
        <v>0.69</v>
      </c>
    </row>
    <row r="17" spans="1:14" s="11" customFormat="1" x14ac:dyDescent="0.2">
      <c r="A17" s="9" t="str">
        <f>'1'!A17</f>
        <v>Química</v>
      </c>
      <c r="B17" s="9" t="s">
        <v>55</v>
      </c>
      <c r="C17" s="9" t="str">
        <f>'1'!C17</f>
        <v>111B</v>
      </c>
      <c r="D17" s="9" t="str">
        <f>'1'!D17</f>
        <v>IMCT</v>
      </c>
      <c r="E17" s="9">
        <f>'1'!E17</f>
        <v>28</v>
      </c>
      <c r="F17" s="9">
        <v>23</v>
      </c>
      <c r="G17" s="9"/>
      <c r="H17" s="10"/>
      <c r="I17" s="9">
        <v>5</v>
      </c>
      <c r="J17" s="10"/>
      <c r="K17" s="9">
        <v>0</v>
      </c>
      <c r="L17" s="10">
        <f t="shared" si="0"/>
        <v>0</v>
      </c>
      <c r="M17" s="21">
        <v>0.73</v>
      </c>
      <c r="N17" s="15">
        <v>0.82</v>
      </c>
    </row>
    <row r="18" spans="1:14" s="11" customFormat="1" x14ac:dyDescent="0.2">
      <c r="A18" s="9" t="s">
        <v>42</v>
      </c>
      <c r="B18" s="9" t="s">
        <v>55</v>
      </c>
      <c r="C18" s="9" t="s">
        <v>51</v>
      </c>
      <c r="D18" s="9" t="s">
        <v>53</v>
      </c>
      <c r="E18" s="9">
        <v>28</v>
      </c>
      <c r="F18" s="9">
        <v>24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21">
        <v>0.78</v>
      </c>
      <c r="N18" s="15">
        <v>0.82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125</v>
      </c>
      <c r="G28" s="17"/>
      <c r="H28" s="18"/>
      <c r="I28" s="17">
        <f t="shared" si="1"/>
        <v>11</v>
      </c>
      <c r="J28" s="18"/>
      <c r="K28" s="17">
        <f>SUM(K14:K27)</f>
        <v>3</v>
      </c>
      <c r="L28" s="18">
        <f t="shared" si="0"/>
        <v>2.1582733812949641E-2</v>
      </c>
      <c r="M28" s="17">
        <f>AVERAGE(M14:M27)</f>
        <v>0.76800000000000002</v>
      </c>
      <c r="N28" s="19">
        <f>AVERAGE(N14:N27)</f>
        <v>0.81199999999999994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M.CIAM. DAMARIS DE LOS ANGELES GARCIA GRACIA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8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SEP 22 - ENE 23</v>
      </c>
      <c r="M8" s="36"/>
      <c r="N8" s="36"/>
    </row>
    <row r="10" spans="1:14" x14ac:dyDescent="0.2">
      <c r="A10" s="4" t="s">
        <v>8</v>
      </c>
      <c r="B10" s="36" t="str">
        <f>'1'!B10</f>
        <v>M.CIAM.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Taller de Ética</v>
      </c>
      <c r="B14" s="9" t="s">
        <v>57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28</v>
      </c>
      <c r="G14" s="9"/>
      <c r="H14" s="10"/>
      <c r="I14" s="9">
        <v>2</v>
      </c>
      <c r="J14" s="10"/>
      <c r="K14" s="9">
        <v>1</v>
      </c>
      <c r="L14" s="10">
        <f t="shared" ref="L14:L15" si="0">K14/E14</f>
        <v>3.3333333333333333E-2</v>
      </c>
      <c r="M14" s="22">
        <v>0.64459999999999995</v>
      </c>
      <c r="N14" s="15">
        <v>0.96</v>
      </c>
    </row>
    <row r="15" spans="1:14" s="11" customFormat="1" x14ac:dyDescent="0.2">
      <c r="A15" s="9" t="str">
        <f>'1'!A15</f>
        <v>Ecotecnias</v>
      </c>
      <c r="B15" s="9" t="s">
        <v>57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20</v>
      </c>
      <c r="G15" s="9"/>
      <c r="H15" s="10"/>
      <c r="I15" s="9">
        <f t="shared" ref="I15" si="1">(E15-SUM(F15:G15))-K15</f>
        <v>0</v>
      </c>
      <c r="J15" s="10"/>
      <c r="K15" s="9">
        <v>0</v>
      </c>
      <c r="L15" s="10">
        <f t="shared" si="0"/>
        <v>0</v>
      </c>
      <c r="M15" s="22">
        <v>0.83299999999999996</v>
      </c>
      <c r="N15" s="15">
        <v>0.33</v>
      </c>
    </row>
    <row r="16" spans="1:14" s="11" customFormat="1" x14ac:dyDescent="0.2">
      <c r="A16" s="9" t="str">
        <f>'1'!A16</f>
        <v>Química</v>
      </c>
      <c r="B16" s="9" t="s">
        <v>47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Química</v>
      </c>
      <c r="B17" s="9" t="s">
        <v>47</v>
      </c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/>
      <c r="D28" s="17" t="s">
        <v>25</v>
      </c>
      <c r="E28" s="17">
        <v>139</v>
      </c>
      <c r="F28" s="17">
        <f>SUM(F14:F27)</f>
        <v>48</v>
      </c>
      <c r="G28" s="17"/>
      <c r="H28" s="18"/>
      <c r="I28" s="17">
        <v>1</v>
      </c>
      <c r="J28" s="18"/>
      <c r="K28" s="17">
        <f>SUM(K14:K27)</f>
        <v>1</v>
      </c>
      <c r="L28" s="18">
        <v>0.03</v>
      </c>
      <c r="M28" s="23">
        <v>1.4676</v>
      </c>
      <c r="N28" s="19">
        <v>1.29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M.CIAM. DAMARIS DE LOS ANGELES GARCIA GRACIA</v>
      </c>
      <c r="C37" s="42"/>
      <c r="D37" s="42"/>
      <c r="E37" s="13"/>
      <c r="F37" s="13"/>
      <c r="G37" s="42" t="s">
        <v>58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SEP 22 - ENE 23</v>
      </c>
      <c r="M8" s="36"/>
      <c r="N8" s="36"/>
    </row>
    <row r="10" spans="1:14" x14ac:dyDescent="0.2">
      <c r="A10" s="4" t="s">
        <v>8</v>
      </c>
      <c r="B10" s="36" t="str">
        <f>'1'!B10</f>
        <v>M.CIAM.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Taller de Ética</v>
      </c>
      <c r="B14" s="9" t="s">
        <v>59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28</v>
      </c>
      <c r="G14" s="9"/>
      <c r="H14" s="10"/>
      <c r="I14" s="9">
        <v>2</v>
      </c>
      <c r="J14" s="10"/>
      <c r="K14" s="9">
        <v>1</v>
      </c>
      <c r="L14" s="10">
        <f t="shared" ref="L14:L28" si="0">K14/E14</f>
        <v>3.3333333333333333E-2</v>
      </c>
      <c r="M14" s="22">
        <v>0.83160000000000001</v>
      </c>
      <c r="N14" s="15">
        <v>0.73329999999999995</v>
      </c>
    </row>
    <row r="15" spans="1:14" s="11" customFormat="1" x14ac:dyDescent="0.2">
      <c r="A15" s="9" t="str">
        <f>'1'!A15</f>
        <v>Ecotecnias</v>
      </c>
      <c r="B15" s="9" t="s">
        <v>59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20</v>
      </c>
      <c r="G15" s="9"/>
      <c r="H15" s="10"/>
      <c r="I15" s="9">
        <f t="shared" ref="I14:I28" si="1">(E15-SUM(F15:G15))-K15</f>
        <v>0</v>
      </c>
      <c r="J15" s="10"/>
      <c r="K15" s="9">
        <v>0</v>
      </c>
      <c r="L15" s="10">
        <f t="shared" si="0"/>
        <v>0</v>
      </c>
      <c r="M15" s="22">
        <v>0.9405</v>
      </c>
      <c r="N15" s="15">
        <v>0.55000000000000004</v>
      </c>
    </row>
    <row r="16" spans="1:14" s="11" customFormat="1" x14ac:dyDescent="0.2">
      <c r="A16" s="9" t="str">
        <f>'1'!A16</f>
        <v>Química</v>
      </c>
      <c r="B16" s="9" t="s">
        <v>57</v>
      </c>
      <c r="C16" s="9" t="str">
        <f>'1'!C16</f>
        <v>102A</v>
      </c>
      <c r="D16" s="9" t="str">
        <f>'1'!D16</f>
        <v>IEME</v>
      </c>
      <c r="E16" s="9">
        <v>35</v>
      </c>
      <c r="F16" s="9">
        <v>31</v>
      </c>
      <c r="G16" s="9"/>
      <c r="H16" s="10"/>
      <c r="I16" s="9">
        <v>4</v>
      </c>
      <c r="J16" s="10"/>
      <c r="K16" s="9">
        <v>1</v>
      </c>
      <c r="L16" s="10">
        <f t="shared" si="0"/>
        <v>2.8571428571428571E-2</v>
      </c>
      <c r="M16" s="22">
        <v>0.68279999999999996</v>
      </c>
      <c r="N16" s="15">
        <v>0.88570000000000004</v>
      </c>
    </row>
    <row r="17" spans="1:14" s="11" customFormat="1" x14ac:dyDescent="0.2">
      <c r="A17" s="9" t="str">
        <f>'1'!A17</f>
        <v>Química</v>
      </c>
      <c r="B17" s="9" t="s">
        <v>59</v>
      </c>
      <c r="C17" s="9" t="s">
        <v>50</v>
      </c>
      <c r="D17" s="9" t="s">
        <v>52</v>
      </c>
      <c r="E17" s="9">
        <v>35</v>
      </c>
      <c r="F17" s="9">
        <v>30</v>
      </c>
      <c r="G17" s="9"/>
      <c r="H17" s="10"/>
      <c r="I17" s="9">
        <v>5</v>
      </c>
      <c r="J17" s="10"/>
      <c r="K17" s="9">
        <v>1</v>
      </c>
      <c r="L17" s="10">
        <f t="shared" si="0"/>
        <v>2.8571428571428571E-2</v>
      </c>
      <c r="M17" s="22">
        <v>0.70650000000000002</v>
      </c>
      <c r="N17" s="15">
        <v>0.85709999999999997</v>
      </c>
    </row>
    <row r="18" spans="1:14" s="11" customFormat="1" x14ac:dyDescent="0.2">
      <c r="A18" s="9" t="s">
        <v>42</v>
      </c>
      <c r="B18" s="9" t="s">
        <v>57</v>
      </c>
      <c r="C18" s="9" t="s">
        <v>51</v>
      </c>
      <c r="D18" s="9" t="s">
        <v>53</v>
      </c>
      <c r="E18" s="9">
        <v>27</v>
      </c>
      <c r="F18" s="9">
        <v>24</v>
      </c>
      <c r="G18" s="9"/>
      <c r="H18" s="10"/>
      <c r="I18" s="9">
        <f t="shared" si="1"/>
        <v>3</v>
      </c>
      <c r="J18" s="10"/>
      <c r="K18" s="9">
        <v>0</v>
      </c>
      <c r="L18" s="10">
        <f t="shared" si="0"/>
        <v>0</v>
      </c>
      <c r="M18" s="22">
        <v>0.72589999999999999</v>
      </c>
      <c r="N18" s="15">
        <v>0.74070000000000003</v>
      </c>
    </row>
    <row r="19" spans="1:14" s="11" customFormat="1" x14ac:dyDescent="0.2">
      <c r="A19" s="9" t="s">
        <v>42</v>
      </c>
      <c r="B19" s="9" t="s">
        <v>59</v>
      </c>
      <c r="C19" s="9" t="s">
        <v>51</v>
      </c>
      <c r="D19" s="9" t="s">
        <v>53</v>
      </c>
      <c r="E19" s="9">
        <v>27</v>
      </c>
      <c r="F19" s="9">
        <v>19</v>
      </c>
      <c r="G19" s="9"/>
      <c r="H19" s="10"/>
      <c r="I19" s="9">
        <f t="shared" si="1"/>
        <v>8</v>
      </c>
      <c r="J19" s="10"/>
      <c r="K19" s="9">
        <v>0</v>
      </c>
      <c r="L19" s="10">
        <f t="shared" si="0"/>
        <v>0</v>
      </c>
      <c r="M19" s="22">
        <v>0.67510000000000003</v>
      </c>
      <c r="N19" s="15">
        <v>0.70369999999999999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174</v>
      </c>
      <c r="F28" s="17">
        <f>SUM(F14:F27)</f>
        <v>152</v>
      </c>
      <c r="G28" s="17">
        <f>SUM(G14:G27)</f>
        <v>0</v>
      </c>
      <c r="H28" s="18"/>
      <c r="I28" s="17">
        <f t="shared" si="1"/>
        <v>19</v>
      </c>
      <c r="J28" s="18"/>
      <c r="K28" s="17">
        <f>SUM(K14:K27)</f>
        <v>3</v>
      </c>
      <c r="L28" s="18">
        <f t="shared" si="0"/>
        <v>1.7241379310344827E-2</v>
      </c>
      <c r="M28" s="17">
        <f>AVERAGE(M14:M27)</f>
        <v>0.76040000000000008</v>
      </c>
      <c r="N28" s="19">
        <f>AVERAGE(N14:N27)</f>
        <v>0.74508333333333321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M.CIAM. DAMARIS DE LOS ANGELES GARCIA GRACIA</v>
      </c>
      <c r="C37" s="42"/>
      <c r="D37" s="42"/>
      <c r="E37" s="13"/>
      <c r="F37" s="13"/>
      <c r="G37" s="42" t="s">
        <v>58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1</v>
      </c>
      <c r="C8" s="36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">
        <v>30</v>
      </c>
      <c r="M8" s="36"/>
      <c r="N8" s="36"/>
    </row>
    <row r="10" spans="1:14" x14ac:dyDescent="0.2">
      <c r="A10" s="4" t="s">
        <v>8</v>
      </c>
      <c r="B10" s="36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">
        <v>33</v>
      </c>
      <c r="B14" s="9"/>
      <c r="C14" s="9" t="str">
        <f>'1'!C14</f>
        <v>106A</v>
      </c>
      <c r="D14" s="9" t="s">
        <v>34</v>
      </c>
      <c r="E14" s="9">
        <v>30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">
        <v>35</v>
      </c>
      <c r="B15" s="9"/>
      <c r="C15" s="9" t="str">
        <f>'1'!C15</f>
        <v>706A</v>
      </c>
      <c r="D15" s="9" t="s">
        <v>34</v>
      </c>
      <c r="E15" s="9">
        <v>20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">
        <v>36</v>
      </c>
      <c r="B16" s="9"/>
      <c r="C16" s="9" t="str">
        <f>'1'!C16</f>
        <v>102A</v>
      </c>
      <c r="D16" s="9" t="s">
        <v>37</v>
      </c>
      <c r="E16" s="9">
        <v>33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">
        <v>36</v>
      </c>
      <c r="B17" s="9"/>
      <c r="C17" s="9" t="str">
        <f>'1'!C17</f>
        <v>111B</v>
      </c>
      <c r="D17" s="9" t="s">
        <v>38</v>
      </c>
      <c r="E17" s="9">
        <v>28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">
        <v>39</v>
      </c>
      <c r="C37" s="42"/>
      <c r="D37" s="42"/>
      <c r="E37" s="13"/>
      <c r="F37" s="13"/>
      <c r="G37" s="42" t="s">
        <v>40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2023-01-07T20:56:35Z</dcterms:modified>
  <cp:category/>
  <cp:contentStatus/>
</cp:coreProperties>
</file>