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 activeTab="2"/>
  </bookViews>
  <sheets>
    <sheet name="1" sheetId="1" r:id="rId1"/>
    <sheet name="2" sheetId="6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5" i="3" l="1"/>
  <c r="L14" i="3"/>
  <c r="B37" i="6" l="1"/>
  <c r="A35" i="6"/>
  <c r="N28" i="6"/>
  <c r="M28" i="6"/>
  <c r="K28" i="6"/>
  <c r="L28" i="6" s="1"/>
  <c r="G28" i="6"/>
  <c r="F28" i="6"/>
  <c r="I28" i="6" s="1"/>
  <c r="E28" i="6"/>
  <c r="I27" i="6"/>
  <c r="I26" i="6"/>
  <c r="I25" i="6"/>
  <c r="I24" i="6"/>
  <c r="I23" i="6"/>
  <c r="I22" i="6"/>
  <c r="I21" i="6"/>
  <c r="I20" i="6"/>
  <c r="I19" i="6"/>
  <c r="I18" i="6"/>
  <c r="I17" i="6"/>
  <c r="I16" i="6"/>
  <c r="L15" i="6"/>
  <c r="L14" i="6"/>
  <c r="I20" i="1" l="1"/>
  <c r="I21" i="1"/>
  <c r="I22" i="1"/>
  <c r="I23" i="1"/>
  <c r="I18" i="1"/>
  <c r="I19" i="1"/>
  <c r="I24" i="1"/>
  <c r="A35" i="5" l="1"/>
  <c r="N28" i="5"/>
  <c r="M28" i="5"/>
  <c r="K28" i="5"/>
  <c r="G28" i="5"/>
  <c r="F28" i="5"/>
  <c r="E27" i="5"/>
  <c r="L27" i="5" s="1"/>
  <c r="D27" i="5"/>
  <c r="C27" i="5"/>
  <c r="A27" i="5"/>
  <c r="E26" i="5"/>
  <c r="L26" i="5" s="1"/>
  <c r="D26" i="5"/>
  <c r="C26" i="5"/>
  <c r="A26" i="5"/>
  <c r="E25" i="5"/>
  <c r="L25" i="5" s="1"/>
  <c r="D25" i="5"/>
  <c r="C25" i="5"/>
  <c r="A25" i="5"/>
  <c r="E24" i="5"/>
  <c r="L24" i="5" s="1"/>
  <c r="D24" i="5"/>
  <c r="C24" i="5"/>
  <c r="A24" i="5"/>
  <c r="E23" i="5"/>
  <c r="L23" i="5" s="1"/>
  <c r="D23" i="5"/>
  <c r="C23" i="5"/>
  <c r="A23" i="5"/>
  <c r="E22" i="5"/>
  <c r="L22" i="5" s="1"/>
  <c r="D22" i="5"/>
  <c r="C22" i="5"/>
  <c r="A22" i="5"/>
  <c r="E21" i="5"/>
  <c r="L21" i="5" s="1"/>
  <c r="D21" i="5"/>
  <c r="C21" i="5"/>
  <c r="A21" i="5"/>
  <c r="E20" i="5"/>
  <c r="L20" i="5" s="1"/>
  <c r="D20" i="5"/>
  <c r="C20" i="5"/>
  <c r="A20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L24" i="4" s="1"/>
  <c r="D24" i="4"/>
  <c r="C24" i="4"/>
  <c r="A24" i="4"/>
  <c r="E23" i="4"/>
  <c r="L23" i="4" s="1"/>
  <c r="D23" i="4"/>
  <c r="C23" i="4"/>
  <c r="A23" i="4"/>
  <c r="H22" i="4"/>
  <c r="E22" i="4"/>
  <c r="L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L19" i="4" s="1"/>
  <c r="D19" i="4"/>
  <c r="C19" i="4"/>
  <c r="A19" i="4"/>
  <c r="E18" i="4"/>
  <c r="L18" i="4" s="1"/>
  <c r="D18" i="4"/>
  <c r="C18" i="4"/>
  <c r="A18" i="4"/>
  <c r="E17" i="4"/>
  <c r="L17" i="4" s="1"/>
  <c r="D17" i="4"/>
  <c r="C17" i="4"/>
  <c r="A17" i="4"/>
  <c r="E16" i="4"/>
  <c r="L16" i="4" s="1"/>
  <c r="D16" i="4"/>
  <c r="C16" i="4"/>
  <c r="A16" i="4"/>
  <c r="E15" i="4"/>
  <c r="L15" i="4" s="1"/>
  <c r="D15" i="4"/>
  <c r="C15" i="4"/>
  <c r="A15" i="4"/>
  <c r="E14" i="4"/>
  <c r="L14" i="4" s="1"/>
  <c r="D14" i="4"/>
  <c r="C14" i="4"/>
  <c r="A14" i="4"/>
  <c r="B10" i="4"/>
  <c r="B37" i="4" s="1"/>
  <c r="L8" i="4"/>
  <c r="H8" i="4"/>
  <c r="E8" i="4"/>
  <c r="A35" i="3"/>
  <c r="N28" i="3"/>
  <c r="M28" i="3"/>
  <c r="K28" i="3"/>
  <c r="G28" i="3"/>
  <c r="F28" i="3"/>
  <c r="A15" i="3"/>
  <c r="E28" i="3"/>
  <c r="A14" i="3"/>
  <c r="B10" i="3"/>
  <c r="B37" i="3" s="1"/>
  <c r="L8" i="3"/>
  <c r="H8" i="3"/>
  <c r="E8" i="3"/>
  <c r="B37" i="1"/>
  <c r="A35" i="1"/>
  <c r="N28" i="1"/>
  <c r="M28" i="1"/>
  <c r="K28" i="1"/>
  <c r="G28" i="1"/>
  <c r="F28" i="1"/>
  <c r="E28" i="1"/>
  <c r="I27" i="1"/>
  <c r="I26" i="1"/>
  <c r="I25" i="1"/>
  <c r="I17" i="1"/>
  <c r="I16" i="1"/>
  <c r="L15" i="1"/>
  <c r="L14" i="1"/>
  <c r="H18" i="4" l="1"/>
  <c r="H26" i="4"/>
  <c r="H14" i="4"/>
  <c r="H20" i="4"/>
  <c r="H24" i="4"/>
  <c r="H17" i="5"/>
  <c r="H17" i="4"/>
  <c r="H19" i="4"/>
  <c r="H21" i="4"/>
  <c r="H23" i="4"/>
  <c r="H25" i="4"/>
  <c r="H27" i="4"/>
  <c r="H15" i="4"/>
  <c r="H14" i="5"/>
  <c r="H15" i="5"/>
  <c r="I28" i="1"/>
  <c r="L28" i="1"/>
  <c r="H16" i="4"/>
  <c r="H16" i="5"/>
  <c r="L28" i="3"/>
  <c r="H28" i="3"/>
  <c r="I28" i="3"/>
  <c r="J28" i="3" s="1"/>
  <c r="I16" i="3"/>
  <c r="I17" i="3"/>
  <c r="I18" i="3"/>
  <c r="I19" i="3"/>
  <c r="E28" i="4"/>
  <c r="L28" i="4" s="1"/>
  <c r="H18" i="5"/>
  <c r="H19" i="5"/>
  <c r="H20" i="5"/>
  <c r="H21" i="5"/>
  <c r="H22" i="5"/>
  <c r="H23" i="5"/>
  <c r="H24" i="5"/>
  <c r="H25" i="5"/>
  <c r="H26" i="5"/>
  <c r="H27" i="5"/>
  <c r="E28" i="5"/>
  <c r="I20" i="3"/>
  <c r="I21" i="3"/>
  <c r="I22" i="3"/>
  <c r="I23" i="3"/>
  <c r="I24" i="3"/>
  <c r="I25" i="3"/>
  <c r="I26" i="3"/>
  <c r="I27" i="3"/>
  <c r="I14" i="4"/>
  <c r="J14" i="4" s="1"/>
  <c r="I15" i="4"/>
  <c r="J15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H28" i="5" l="1"/>
  <c r="I28" i="5"/>
  <c r="J28" i="5" s="1"/>
  <c r="H28" i="4"/>
  <c r="I28" i="4"/>
  <c r="J28" i="4" s="1"/>
  <c r="L28" i="5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<sst xmlns="http://schemas.openxmlformats.org/spreadsheetml/2006/main" count="189" uniqueCount="43">
  <si>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</si>
  <si>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</si>
  <si>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</si>
  <si>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</si>
  <si>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</si>
  <si>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</si>
  <si>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</si>
  <si>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</si>
  <si>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</si>
  <si>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</si>
  <si>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Sept 2022 - Ene 2023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</si>
  <si>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</si>
  <si>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</si>
  <si>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</si>
  <si>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</si>
  <si>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</si>
  <si>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</si>
  <si>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</si>
  <si>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</si>
  <si>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</si>
  <si>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</si>
  <si>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</si>
  <si>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</si>
  <si>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</si>
  <si>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</si>
  <si>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</si>
  <si>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</si>
  <si>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110A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</si>
  <si>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</si>
  <si>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</si>
  <si>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</si>
  <si>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</si>
  <si>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</si>
  <si>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</si>
  <si>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</si>
  <si>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CALCULO DIFERENCIAL</t>
  </si>
  <si>
    <t>107A</t>
  </si>
  <si>
    <t>MTI. ERICK DE JESUS TELLEZ VERA</t>
  </si>
  <si>
    <t>IGEM</t>
  </si>
  <si>
    <t>LIC. GUADALUPE ZETINA CRUZ</t>
  </si>
  <si>
    <t>II</t>
  </si>
  <si>
    <t>2°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</si>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</sst>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90510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4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682559</xdr:colOff>
      <xdr:row>0</xdr:row>
      <xdr:rowOff>770760</xdr:rowOff>
    </xdr:to>
    <xdr:pic>
      <xdr:nvPicPr>
        <xdr:cNvPr id="5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66200" y="67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8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7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671400</xdr:colOff>
      <xdr:row>0</xdr:row>
      <xdr:rowOff>748440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4500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06" zoomScaleNormal="106" workbookViewId="0">
      <selection activeCell="B16" sqref="B16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6" t="s">
        <v>6</v>
      </c>
      <c r="C8" s="26"/>
      <c r="D8" s="6" t="s">
        <v>7</v>
      </c>
      <c r="E8" s="7">
        <v>2</v>
      </c>
      <c r="G8" s="4" t="s">
        <v>8</v>
      </c>
      <c r="H8" s="7">
        <v>1</v>
      </c>
      <c r="I8" s="27" t="s">
        <v>9</v>
      </c>
      <c r="J8" s="27"/>
      <c r="K8" s="27"/>
      <c r="L8" s="26" t="s">
        <v>10</v>
      </c>
      <c r="M8" s="26"/>
      <c r="N8" s="26"/>
    </row>
    <row r="10" spans="1:14" x14ac:dyDescent="0.25">
      <c r="A10" s="4" t="s">
        <v>11</v>
      </c>
      <c r="B10" s="26" t="s">
        <v>37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28" t="s">
        <v>12</v>
      </c>
      <c r="B12" s="29" t="s">
        <v>13</v>
      </c>
      <c r="C12" s="29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3" t="s">
        <v>24</v>
      </c>
    </row>
    <row r="13" spans="1:14" x14ac:dyDescent="0.25">
      <c r="A13" s="28"/>
      <c r="B13" s="29"/>
      <c r="C13" s="29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3"/>
    </row>
    <row r="14" spans="1:14" s="14" customFormat="1" ht="12.75" x14ac:dyDescent="0.2">
      <c r="A14" s="10" t="s">
        <v>35</v>
      </c>
      <c r="B14" s="11" t="s">
        <v>24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100</v>
      </c>
      <c r="N14" s="13">
        <v>1</v>
      </c>
    </row>
    <row r="15" spans="1:14" s="14" customFormat="1" ht="12.75" x14ac:dyDescent="0.2">
      <c r="A15" s="10" t="s">
        <v>35</v>
      </c>
      <c r="B15" s="11" t="s">
        <v>24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2.75" x14ac:dyDescent="0.2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34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9"/>
    </row>
    <row r="33" spans="1:10" ht="12" customHeight="1" x14ac:dyDescent="0.25">
      <c r="B33" s="35" t="s">
        <v>32</v>
      </c>
      <c r="C33" s="35"/>
      <c r="D33" s="35"/>
      <c r="G33" s="23" t="s">
        <v>33</v>
      </c>
      <c r="H33" s="23"/>
      <c r="I33" s="23"/>
      <c r="J33" s="23"/>
    </row>
    <row r="34" spans="1:10" ht="38.25" customHeight="1" x14ac:dyDescent="0.25">
      <c r="B34" s="36"/>
      <c r="C34" s="36"/>
      <c r="D34" s="36"/>
      <c r="G34" s="26"/>
      <c r="H34" s="26"/>
      <c r="I34" s="26"/>
      <c r="J34" s="26"/>
    </row>
    <row r="35" spans="1:10" hidden="1" x14ac:dyDescent="0.25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25"/>
    <row r="37" spans="1:10" ht="21" customHeight="1" x14ac:dyDescent="0.25">
      <c r="B37" s="32" t="str">
        <f>B10</f>
        <v>MTI. ERICK DE JESUS TELLEZ VERA</v>
      </c>
      <c r="C37" s="32"/>
      <c r="D37" s="32"/>
      <c r="E37" s="20"/>
      <c r="F37" s="20"/>
      <c r="G37" s="32" t="s">
        <v>39</v>
      </c>
      <c r="H37" s="32"/>
      <c r="I37" s="32"/>
      <c r="J37" s="32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7" zoomScale="106" zoomScaleNormal="106" workbookViewId="0">
      <selection activeCell="G14" sqref="G14:N15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9.1406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6" t="s">
        <v>41</v>
      </c>
      <c r="C8" s="26"/>
      <c r="D8" s="6" t="s">
        <v>7</v>
      </c>
      <c r="E8" s="21">
        <v>2</v>
      </c>
      <c r="G8" s="4" t="s">
        <v>8</v>
      </c>
      <c r="H8" s="21">
        <v>1</v>
      </c>
      <c r="I8" s="27" t="s">
        <v>9</v>
      </c>
      <c r="J8" s="27"/>
      <c r="K8" s="27"/>
      <c r="L8" s="26" t="s">
        <v>10</v>
      </c>
      <c r="M8" s="26"/>
      <c r="N8" s="26"/>
    </row>
    <row r="10" spans="1:14" x14ac:dyDescent="0.25">
      <c r="A10" s="4" t="s">
        <v>11</v>
      </c>
      <c r="B10" s="26" t="s">
        <v>37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ht="15.75" thickBot="1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">
      <c r="A12" s="28" t="s">
        <v>12</v>
      </c>
      <c r="B12" s="29" t="s">
        <v>13</v>
      </c>
      <c r="C12" s="29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3" t="s">
        <v>24</v>
      </c>
    </row>
    <row r="13" spans="1:14" x14ac:dyDescent="0.25">
      <c r="A13" s="28"/>
      <c r="B13" s="29"/>
      <c r="C13" s="29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3"/>
    </row>
    <row r="14" spans="1:14" s="14" customFormat="1" ht="12.75" x14ac:dyDescent="0.2">
      <c r="A14" s="10" t="s">
        <v>35</v>
      </c>
      <c r="B14" s="11" t="s">
        <v>40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100</v>
      </c>
      <c r="N14" s="13">
        <v>1</v>
      </c>
    </row>
    <row r="15" spans="1:14" s="14" customFormat="1" ht="12.75" x14ac:dyDescent="0.2">
      <c r="A15" s="10" t="s">
        <v>35</v>
      </c>
      <c r="B15" s="11" t="s">
        <v>40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2.75" x14ac:dyDescent="0.2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ht="15.75" thickBot="1" x14ac:dyDescent="0.3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34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9"/>
    </row>
    <row r="33" spans="1:10" ht="12" customHeight="1" x14ac:dyDescent="0.25">
      <c r="B33" s="35" t="s">
        <v>32</v>
      </c>
      <c r="C33" s="35"/>
      <c r="D33" s="35"/>
      <c r="G33" s="23" t="s">
        <v>33</v>
      </c>
      <c r="H33" s="23"/>
      <c r="I33" s="23"/>
      <c r="J33" s="23"/>
    </row>
    <row r="34" spans="1:10" ht="38.25" customHeight="1" x14ac:dyDescent="0.25">
      <c r="B34" s="36"/>
      <c r="C34" s="36"/>
      <c r="D34" s="36"/>
      <c r="G34" s="26"/>
      <c r="H34" s="26"/>
      <c r="I34" s="26"/>
      <c r="J34" s="26"/>
    </row>
    <row r="35" spans="1:10" hidden="1" x14ac:dyDescent="0.25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25"/>
    <row r="37" spans="1:10" ht="21" customHeight="1" x14ac:dyDescent="0.25">
      <c r="B37" s="32" t="str">
        <f>B10</f>
        <v>MTI. ERICK DE JESUS TELLEZ VERA</v>
      </c>
      <c r="C37" s="32"/>
      <c r="D37" s="32"/>
      <c r="E37" s="20"/>
      <c r="F37" s="20"/>
      <c r="G37" s="32" t="s">
        <v>39</v>
      </c>
      <c r="H37" s="32"/>
      <c r="I37" s="32"/>
      <c r="J37" s="3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abSelected="1" zoomScale="87" zoomScaleNormal="87" workbookViewId="0">
      <selection activeCell="O30" sqref="O30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42578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6">
        <v>3</v>
      </c>
      <c r="C8" s="26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27" t="s">
        <v>9</v>
      </c>
      <c r="J8" s="27"/>
      <c r="K8" s="27"/>
      <c r="L8" s="26" t="str">
        <f>'1'!L8</f>
        <v>Sept 2022 - Ene 2023</v>
      </c>
      <c r="M8" s="26"/>
      <c r="N8" s="26"/>
    </row>
    <row r="10" spans="1:14" x14ac:dyDescent="0.25">
      <c r="A10" s="4" t="s">
        <v>11</v>
      </c>
      <c r="B10" s="26" t="str">
        <f>'1'!B10</f>
        <v>MTI. ERICK DE JESUS TELLEZ VERA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28" t="s">
        <v>12</v>
      </c>
      <c r="B12" s="29" t="s">
        <v>13</v>
      </c>
      <c r="C12" s="29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3" t="s">
        <v>24</v>
      </c>
    </row>
    <row r="13" spans="1:14" x14ac:dyDescent="0.25">
      <c r="A13" s="28"/>
      <c r="B13" s="29"/>
      <c r="C13" s="29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3"/>
    </row>
    <row r="14" spans="1:14" s="14" customFormat="1" ht="12.75" x14ac:dyDescent="0.2">
      <c r="A14" s="11" t="str">
        <f>'1'!A14</f>
        <v>CALCULO DIFERENCIAL</v>
      </c>
      <c r="B14" s="11" t="s">
        <v>42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15" si="0">K14/E14</f>
        <v>0</v>
      </c>
      <c r="M14" s="11">
        <v>100</v>
      </c>
      <c r="N14" s="13">
        <v>1</v>
      </c>
    </row>
    <row r="15" spans="1:14" s="14" customFormat="1" ht="12.75" x14ac:dyDescent="0.2">
      <c r="A15" s="11" t="str">
        <f>'1'!A15</f>
        <v>CALCULO DIFERENCIAL</v>
      </c>
      <c r="B15" s="11" t="s">
        <v>42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1"/>
      <c r="B16" s="11"/>
      <c r="C16" s="11"/>
      <c r="D16" s="11"/>
      <c r="E16" s="11"/>
      <c r="F16" s="11"/>
      <c r="G16" s="11"/>
      <c r="H16" s="12"/>
      <c r="I16" s="11">
        <f t="shared" ref="I14:I28" si="1">(E16-SUM(F16:G16))-K16</f>
        <v>0</v>
      </c>
      <c r="J16" s="12"/>
      <c r="K16" s="11"/>
      <c r="L16" s="12"/>
      <c r="M16" s="11"/>
      <c r="N16" s="13"/>
    </row>
    <row r="17" spans="1:14" s="14" customFormat="1" ht="12.75" x14ac:dyDescent="0.2">
      <c r="A17" s="11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/>
      <c r="L17" s="12"/>
      <c r="M17" s="11"/>
      <c r="N17" s="13"/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>
        <f>SUM(F28:G28)/E28</f>
        <v>1</v>
      </c>
      <c r="I28" s="16">
        <f t="shared" si="1"/>
        <v>0</v>
      </c>
      <c r="J28" s="17">
        <f t="shared" ref="J14:J28" si="2">I28/E28</f>
        <v>0</v>
      </c>
      <c r="K28" s="16">
        <f>SUM(K14:K27)</f>
        <v>0</v>
      </c>
      <c r="L28" s="17">
        <f t="shared" ref="L14:L28" si="3">K28/E28</f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34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9"/>
    </row>
    <row r="33" spans="1:10" ht="12" customHeight="1" x14ac:dyDescent="0.25">
      <c r="B33" s="35" t="s">
        <v>32</v>
      </c>
      <c r="C33" s="35"/>
      <c r="D33" s="35"/>
      <c r="G33" s="23" t="s">
        <v>33</v>
      </c>
      <c r="H33" s="23"/>
      <c r="I33" s="23"/>
      <c r="J33" s="23"/>
    </row>
    <row r="34" spans="1:10" ht="62.25" customHeight="1" x14ac:dyDescent="0.25">
      <c r="B34" s="36"/>
      <c r="C34" s="36"/>
      <c r="D34" s="36"/>
      <c r="G34" s="26"/>
      <c r="H34" s="26"/>
      <c r="I34" s="26"/>
      <c r="J34" s="26"/>
    </row>
    <row r="35" spans="1:10" hidden="1" x14ac:dyDescent="0.25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25"/>
    <row r="37" spans="1:10" ht="45" customHeight="1" x14ac:dyDescent="0.25">
      <c r="B37" s="32" t="str">
        <f>B10</f>
        <v>MTI. ERICK DE JESUS TELLEZ VERA</v>
      </c>
      <c r="C37" s="32"/>
      <c r="D37" s="32"/>
      <c r="E37" s="20"/>
      <c r="F37" s="20"/>
      <c r="G37" s="32"/>
      <c r="H37" s="32"/>
      <c r="I37" s="32"/>
      <c r="J37" s="32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46" zoomScale="120" zoomScaleNormal="120" workbookViewId="0">
      <selection activeCell="Q13" sqref="Q13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6">
        <v>4</v>
      </c>
      <c r="C8" s="26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27" t="s">
        <v>9</v>
      </c>
      <c r="J8" s="27"/>
      <c r="K8" s="27"/>
      <c r="L8" s="26" t="str">
        <f>'1'!L8</f>
        <v>Sept 2022 - Ene 2023</v>
      </c>
      <c r="M8" s="26"/>
      <c r="N8" s="26"/>
    </row>
    <row r="10" spans="1:14" x14ac:dyDescent="0.25">
      <c r="A10" s="4" t="s">
        <v>11</v>
      </c>
      <c r="B10" s="26" t="str">
        <f>'1'!B10</f>
        <v>MTI. ERICK DE JESUS TELLEZ VERA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28" t="s">
        <v>12</v>
      </c>
      <c r="B12" s="29" t="s">
        <v>13</v>
      </c>
      <c r="C12" s="29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3" t="s">
        <v>24</v>
      </c>
    </row>
    <row r="13" spans="1:14" x14ac:dyDescent="0.25">
      <c r="A13" s="28"/>
      <c r="B13" s="29"/>
      <c r="C13" s="29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3"/>
    </row>
    <row r="14" spans="1:14" s="14" customFormat="1" ht="12.75" x14ac:dyDescent="0.2">
      <c r="A14" s="11" t="str">
        <f>'1'!A14</f>
        <v>CALCULO DIFERENCIAL</v>
      </c>
      <c r="B14" s="11"/>
      <c r="C14" s="11" t="str">
        <f>'1'!C14</f>
        <v>110A</v>
      </c>
      <c r="D14" s="11" t="str">
        <f>'1'!D14</f>
        <v>IINF</v>
      </c>
      <c r="E14" s="11">
        <f>'1'!E14</f>
        <v>31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 x14ac:dyDescent="0.2">
      <c r="A15" s="11" t="str">
        <f>'1'!A15</f>
        <v>CALCULO DIFERENCIAL</v>
      </c>
      <c r="B15" s="11"/>
      <c r="C15" s="11" t="str">
        <f>'1'!C15</f>
        <v>107A</v>
      </c>
      <c r="D15" s="11" t="str">
        <f>'1'!D15</f>
        <v>IGEM</v>
      </c>
      <c r="E15" s="11">
        <f>'1'!E15</f>
        <v>40</v>
      </c>
      <c r="F15" s="11"/>
      <c r="G15" s="11"/>
      <c r="H15" s="12">
        <f t="shared" si="0"/>
        <v>0</v>
      </c>
      <c r="I15" s="11">
        <f t="shared" si="1"/>
        <v>40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 x14ac:dyDescent="0.2">
      <c r="A16" s="11">
        <f>'1'!A16</f>
        <v>0</v>
      </c>
      <c r="B16" s="11"/>
      <c r="C16" s="11">
        <f>'1'!C16</f>
        <v>0</v>
      </c>
      <c r="D16" s="11">
        <f>'1'!D16</f>
        <v>0</v>
      </c>
      <c r="E16" s="11">
        <f>'1'!E16</f>
        <v>0</v>
      </c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s="14" customFormat="1" ht="12.75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71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4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9"/>
    </row>
    <row r="33" spans="1:10" ht="12" customHeight="1" x14ac:dyDescent="0.25">
      <c r="B33" s="35" t="s">
        <v>32</v>
      </c>
      <c r="C33" s="35"/>
      <c r="D33" s="35"/>
      <c r="G33" s="23" t="s">
        <v>33</v>
      </c>
      <c r="H33" s="23"/>
      <c r="I33" s="23"/>
      <c r="J33" s="23"/>
    </row>
    <row r="34" spans="1:10" ht="62.25" customHeight="1" x14ac:dyDescent="0.25">
      <c r="B34" s="36"/>
      <c r="C34" s="36"/>
      <c r="D34" s="36"/>
      <c r="G34" s="26"/>
      <c r="H34" s="26"/>
      <c r="I34" s="26"/>
      <c r="J34" s="26"/>
    </row>
    <row r="35" spans="1:10" hidden="1" x14ac:dyDescent="0.25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25"/>
    <row r="37" spans="1:10" ht="45" customHeight="1" x14ac:dyDescent="0.25">
      <c r="B37" s="32" t="str">
        <f>B10</f>
        <v>MTI. ERICK DE JESUS TELLEZ VERA</v>
      </c>
      <c r="C37" s="32"/>
      <c r="D37" s="32"/>
      <c r="E37" s="20"/>
      <c r="F37" s="20"/>
      <c r="G37" s="32"/>
      <c r="H37" s="32"/>
      <c r="I37" s="32"/>
      <c r="J37" s="32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20" zoomScaleNormal="120" workbookViewId="0">
      <selection activeCell="B8" sqref="B8:C8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3</v>
      </c>
      <c r="B6" s="24"/>
      <c r="C6" s="24"/>
      <c r="D6" s="24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6" t="s">
        <v>34</v>
      </c>
      <c r="C8" s="26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27" t="s">
        <v>9</v>
      </c>
      <c r="J8" s="27"/>
      <c r="K8" s="27"/>
      <c r="L8" s="26" t="str">
        <f>'1'!L8</f>
        <v>Sept 2022 - Ene 2023</v>
      </c>
      <c r="M8" s="26"/>
      <c r="N8" s="26"/>
    </row>
    <row r="10" spans="1:14" x14ac:dyDescent="0.25">
      <c r="A10" s="4" t="s">
        <v>11</v>
      </c>
      <c r="B10" s="26" t="str">
        <f>'1'!B10</f>
        <v>MTI. ERICK DE JESUS TELLEZ VERA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28" t="s">
        <v>12</v>
      </c>
      <c r="B12" s="29" t="s">
        <v>13</v>
      </c>
      <c r="C12" s="29" t="s">
        <v>14</v>
      </c>
      <c r="D12" s="30" t="s">
        <v>15</v>
      </c>
      <c r="E12" s="30" t="s">
        <v>16</v>
      </c>
      <c r="F12" s="30" t="s">
        <v>17</v>
      </c>
      <c r="G12" s="30"/>
      <c r="H12" s="30" t="s">
        <v>18</v>
      </c>
      <c r="I12" s="30" t="s">
        <v>19</v>
      </c>
      <c r="J12" s="30" t="s">
        <v>20</v>
      </c>
      <c r="K12" s="30" t="s">
        <v>21</v>
      </c>
      <c r="L12" s="30" t="s">
        <v>22</v>
      </c>
      <c r="M12" s="30" t="s">
        <v>23</v>
      </c>
      <c r="N12" s="33" t="s">
        <v>24</v>
      </c>
    </row>
    <row r="13" spans="1:14" x14ac:dyDescent="0.25">
      <c r="A13" s="28"/>
      <c r="B13" s="29"/>
      <c r="C13" s="29"/>
      <c r="D13" s="30"/>
      <c r="E13" s="30"/>
      <c r="F13" s="9" t="s">
        <v>25</v>
      </c>
      <c r="G13" s="9" t="s">
        <v>26</v>
      </c>
      <c r="H13" s="30"/>
      <c r="I13" s="30"/>
      <c r="J13" s="30"/>
      <c r="K13" s="30"/>
      <c r="L13" s="30"/>
      <c r="M13" s="30"/>
      <c r="N13" s="33"/>
    </row>
    <row r="14" spans="1:14" s="14" customFormat="1" ht="12.75" x14ac:dyDescent="0.2">
      <c r="A14" s="11" t="str">
        <f>'1'!A14</f>
        <v>CALCULO DIFERENCIAL</v>
      </c>
      <c r="B14" s="11"/>
      <c r="C14" s="11" t="str">
        <f>'1'!C14</f>
        <v>110A</v>
      </c>
      <c r="D14" s="11" t="str">
        <f>'1'!D14</f>
        <v>IINF</v>
      </c>
      <c r="E14" s="11">
        <f>'1'!E14</f>
        <v>31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 x14ac:dyDescent="0.2">
      <c r="A15" s="11" t="str">
        <f>'1'!A15</f>
        <v>CALCULO DIFERENCIAL</v>
      </c>
      <c r="B15" s="11"/>
      <c r="C15" s="11" t="str">
        <f>'1'!C15</f>
        <v>107A</v>
      </c>
      <c r="D15" s="11" t="str">
        <f>'1'!D15</f>
        <v>IGEM</v>
      </c>
      <c r="E15" s="11">
        <f>'1'!E15</f>
        <v>40</v>
      </c>
      <c r="F15" s="11"/>
      <c r="G15" s="11"/>
      <c r="H15" s="12">
        <f t="shared" si="0"/>
        <v>0</v>
      </c>
      <c r="I15" s="11">
        <f t="shared" si="1"/>
        <v>40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 x14ac:dyDescent="0.2">
      <c r="A16" s="11">
        <f>'1'!A16</f>
        <v>0</v>
      </c>
      <c r="B16" s="11"/>
      <c r="C16" s="11">
        <f>'1'!C16</f>
        <v>0</v>
      </c>
      <c r="D16" s="11">
        <f>'1'!D16</f>
        <v>0</v>
      </c>
      <c r="E16" s="11">
        <f>'1'!E16</f>
        <v>0</v>
      </c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s="14" customFormat="1" ht="12.75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71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4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9"/>
    </row>
    <row r="33" spans="1:10" ht="12" customHeight="1" x14ac:dyDescent="0.25">
      <c r="B33" s="35" t="s">
        <v>32</v>
      </c>
      <c r="C33" s="35"/>
      <c r="D33" s="35"/>
      <c r="G33" s="23" t="s">
        <v>33</v>
      </c>
      <c r="H33" s="23"/>
      <c r="I33" s="23"/>
      <c r="J33" s="23"/>
    </row>
    <row r="34" spans="1:10" ht="62.25" customHeight="1" x14ac:dyDescent="0.25">
      <c r="B34" s="36"/>
      <c r="C34" s="36"/>
      <c r="D34" s="36"/>
      <c r="G34" s="26"/>
      <c r="H34" s="26"/>
      <c r="I34" s="26"/>
      <c r="J34" s="26"/>
    </row>
    <row r="35" spans="1:10" hidden="1" x14ac:dyDescent="0.25">
      <c r="A35" s="31" t="e">
        <f>#REF!</f>
        <v>#REF!</v>
      </c>
      <c r="B35" s="31"/>
      <c r="C35" s="8"/>
      <c r="E35" s="31"/>
      <c r="F35" s="31"/>
      <c r="G35" s="31"/>
      <c r="H35" s="31"/>
    </row>
    <row r="36" spans="1:10" hidden="1" x14ac:dyDescent="0.25"/>
    <row r="37" spans="1:10" ht="45" customHeight="1" x14ac:dyDescent="0.25">
      <c r="B37" s="32" t="str">
        <f>B10</f>
        <v>MTI. ERICK DE JESUS TELLEZ VERA</v>
      </c>
      <c r="C37" s="32"/>
      <c r="D37" s="32"/>
      <c r="E37" s="20"/>
      <c r="F37" s="20"/>
      <c r="G37" s="32"/>
      <c r="H37" s="32"/>
      <c r="I37" s="32"/>
      <c r="J37" s="32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3</cp:revision>
  <cp:lastPrinted>2022-10-07T20:13:17Z</cp:lastPrinted>
  <dcterms:created xsi:type="dcterms:W3CDTF">2021-11-22T14:45:25Z</dcterms:created>
  <dcterms:modified xsi:type="dcterms:W3CDTF">2022-11-29T06:08:28Z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