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SEMESTRE-22-23\"/>
    </mc:Choice>
  </mc:AlternateContent>
  <bookViews>
    <workbookView xWindow="-105" yWindow="-45" windowWidth="20730" windowHeight="1170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0" l="1"/>
  <c r="I19" i="10"/>
  <c r="J19" i="10" s="1"/>
  <c r="L19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I20" i="22" s="1"/>
  <c r="J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4" i="22"/>
  <c r="I23" i="22"/>
  <c r="J23" i="22" s="1"/>
  <c r="H21" i="22"/>
  <c r="L19" i="22"/>
  <c r="H16" i="22"/>
  <c r="B37" i="10"/>
  <c r="N28" i="10"/>
  <c r="M28" i="10"/>
  <c r="K28" i="10"/>
  <c r="G28" i="10"/>
  <c r="F28" i="10"/>
  <c r="E28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20" i="22" l="1"/>
  <c r="H25" i="22"/>
  <c r="I17" i="22"/>
  <c r="J17" i="22" s="1"/>
  <c r="L21" i="22"/>
  <c r="I25" i="22"/>
  <c r="J25" i="22" s="1"/>
  <c r="I15" i="22"/>
  <c r="J15" i="22" s="1"/>
  <c r="H19" i="22"/>
  <c r="L20" i="22"/>
  <c r="H23" i="22"/>
  <c r="I24" i="22"/>
  <c r="J24" i="22" s="1"/>
  <c r="L16" i="22"/>
  <c r="I27" i="22"/>
  <c r="J27" i="22" s="1"/>
  <c r="I14" i="22"/>
  <c r="J14" i="22" s="1"/>
  <c r="H17" i="22"/>
  <c r="H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<sst xmlns="http://schemas.openxmlformats.org/spreadsheetml/2006/main" count="187" uniqueCount="47">
  <si>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</si>
  <si>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</si>
  <si>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</si>
  <si>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</si>
  <si>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</si>
  <si>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</si>
  <si>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</si>
  <si>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</si>
  <si>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</si>
  <si>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</si>
  <si>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</si>
  <si>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</si>
  <si>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</si>
  <si>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</si>
  <si>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</si>
  <si>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</si>
  <si>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</si>
  <si>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</si>
  <si>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</si>
  <si>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</si>
  <si>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</si>
  <si>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</si>
  <si>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</si>
  <si>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</si>
  <si>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</si>
  <si>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</si>
  <si>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</si>
  <si>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</si>
  <si>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</si>
  <si>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</si>
  <si>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</si>
  <si>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</si>
  <si>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</si>
  <si>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</si>
  <si>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</si>
  <si>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</si>
  <si>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M.I.I. LAURA PORRAS ARIAS</t>
  </si>
  <si>
    <t>ESTADISTICA INFERENCIAL I</t>
  </si>
  <si>
    <t>301A</t>
  </si>
  <si>
    <t>IIND</t>
  </si>
  <si>
    <t>ESTADISTICA INFERENCIAL II</t>
  </si>
  <si>
    <t>301C</t>
  </si>
  <si>
    <t>401A</t>
  </si>
  <si>
    <t>407A</t>
  </si>
  <si>
    <t>507A</t>
  </si>
  <si>
    <t>IGEM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</si>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</sst>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168087</xdr:colOff>
      <xdr:row>33</xdr:row>
      <xdr:rowOff>68571</xdr:rowOff>
    </xdr:from>
    <xdr:to>
      <xdr:col>3</xdr:col>
      <xdr:colOff>1109381</xdr:colOff>
      <xdr:row>33</xdr:row>
      <xdr:rowOff>723898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440" y="7509277"/>
          <a:ext cx="1624853" cy="655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3" zoomScale="85" zoomScaleNormal="85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39</v>
      </c>
      <c r="E14" s="9">
        <v>21</v>
      </c>
      <c r="F14" s="9">
        <v>19</v>
      </c>
      <c r="G14" s="9"/>
      <c r="H14" s="10">
        <f t="shared" ref="H14:H19" si="0">F14/E14</f>
        <v>0.90476190476190477</v>
      </c>
      <c r="I14" s="9">
        <f t="shared" ref="I14:I28" si="1">(E14-SUM(F14:G14))-K14</f>
        <v>2</v>
      </c>
      <c r="J14" s="10">
        <f t="shared" ref="J14:J28" si="2">I14/E14</f>
        <v>9.5238095238095233E-2</v>
      </c>
      <c r="K14" s="9"/>
      <c r="L14" s="10">
        <f t="shared" ref="L14:L28" si="3">K14/E14</f>
        <v>0</v>
      </c>
      <c r="M14" s="9">
        <v>70.86</v>
      </c>
      <c r="N14" s="15">
        <v>0.71430000000000005</v>
      </c>
    </row>
    <row r="15" spans="1:14" s="11" customFormat="1" x14ac:dyDescent="0.2">
      <c r="A15" s="8" t="s">
        <v>37</v>
      </c>
      <c r="B15" s="9" t="s">
        <v>21</v>
      </c>
      <c r="C15" s="9" t="s">
        <v>41</v>
      </c>
      <c r="D15" s="9" t="s">
        <v>39</v>
      </c>
      <c r="E15" s="9">
        <v>20</v>
      </c>
      <c r="F15" s="9">
        <v>18</v>
      </c>
      <c r="G15" s="9"/>
      <c r="H15" s="10">
        <f t="shared" si="0"/>
        <v>0.9</v>
      </c>
      <c r="I15" s="9">
        <f t="shared" si="1"/>
        <v>2</v>
      </c>
      <c r="J15" s="10">
        <f t="shared" si="2"/>
        <v>0.1</v>
      </c>
      <c r="K15" s="9"/>
      <c r="L15" s="10">
        <f t="shared" si="3"/>
        <v>0</v>
      </c>
      <c r="M15" s="9">
        <v>72.08</v>
      </c>
      <c r="N15" s="15">
        <v>0.7</v>
      </c>
    </row>
    <row r="16" spans="1:14" s="11" customFormat="1" x14ac:dyDescent="0.2">
      <c r="A16" s="8" t="s">
        <v>40</v>
      </c>
      <c r="B16" s="9" t="s">
        <v>21</v>
      </c>
      <c r="C16" s="9" t="s">
        <v>42</v>
      </c>
      <c r="D16" s="9" t="s">
        <v>39</v>
      </c>
      <c r="E16" s="9">
        <v>10</v>
      </c>
      <c r="F16" s="9">
        <v>7</v>
      </c>
      <c r="G16" s="9"/>
      <c r="H16" s="10">
        <f t="shared" si="0"/>
        <v>0.7</v>
      </c>
      <c r="I16" s="9">
        <f t="shared" si="1"/>
        <v>3</v>
      </c>
      <c r="J16" s="10">
        <f t="shared" si="2"/>
        <v>0.3</v>
      </c>
      <c r="K16" s="9"/>
      <c r="L16" s="10">
        <f t="shared" si="3"/>
        <v>0</v>
      </c>
      <c r="M16" s="9">
        <v>64.599999999999994</v>
      </c>
      <c r="N16" s="15">
        <v>0.7</v>
      </c>
    </row>
    <row r="17" spans="1:18" s="11" customFormat="1" x14ac:dyDescent="0.2">
      <c r="A17" s="8" t="s">
        <v>37</v>
      </c>
      <c r="B17" s="9" t="s">
        <v>21</v>
      </c>
      <c r="C17" s="9" t="s">
        <v>43</v>
      </c>
      <c r="D17" s="9" t="s">
        <v>45</v>
      </c>
      <c r="E17" s="9">
        <v>7</v>
      </c>
      <c r="F17" s="9">
        <v>7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92.86</v>
      </c>
      <c r="N17" s="15">
        <v>0.71</v>
      </c>
    </row>
    <row r="18" spans="1:18" s="11" customFormat="1" x14ac:dyDescent="0.2">
      <c r="A18" s="8" t="s">
        <v>40</v>
      </c>
      <c r="B18" s="9" t="s">
        <v>21</v>
      </c>
      <c r="C18" s="9" t="s">
        <v>44</v>
      </c>
      <c r="D18" s="9" t="s">
        <v>45</v>
      </c>
      <c r="E18" s="9">
        <v>15</v>
      </c>
      <c r="F18" s="9">
        <v>14</v>
      </c>
      <c r="G18" s="9"/>
      <c r="H18" s="10">
        <f t="shared" si="0"/>
        <v>0.93333333333333335</v>
      </c>
      <c r="I18" s="9">
        <f t="shared" si="1"/>
        <v>1</v>
      </c>
      <c r="J18" s="10">
        <f t="shared" si="2"/>
        <v>6.6666666666666666E-2</v>
      </c>
      <c r="K18" s="9"/>
      <c r="L18" s="10">
        <f t="shared" si="3"/>
        <v>0</v>
      </c>
      <c r="M18" s="9">
        <v>92</v>
      </c>
      <c r="N18" s="15">
        <v>0.87</v>
      </c>
    </row>
    <row r="19" spans="1:18" s="11" customFormat="1" x14ac:dyDescent="0.2">
      <c r="A19" s="8" t="s">
        <v>37</v>
      </c>
      <c r="B19" s="9" t="s">
        <v>46</v>
      </c>
      <c r="C19" s="9" t="s">
        <v>43</v>
      </c>
      <c r="D19" s="9" t="s">
        <v>45</v>
      </c>
      <c r="E19" s="9">
        <v>7</v>
      </c>
      <c r="F19" s="9">
        <v>5</v>
      </c>
      <c r="G19" s="9"/>
      <c r="H19" s="10">
        <f t="shared" si="0"/>
        <v>0.7142857142857143</v>
      </c>
      <c r="I19" s="9">
        <f t="shared" si="1"/>
        <v>2</v>
      </c>
      <c r="J19" s="10">
        <f t="shared" si="2"/>
        <v>0.2857142857142857</v>
      </c>
      <c r="K19" s="9"/>
      <c r="L19" s="10">
        <f t="shared" si="3"/>
        <v>0</v>
      </c>
      <c r="M19" s="9">
        <v>65.86</v>
      </c>
      <c r="N19" s="15">
        <v>0.71</v>
      </c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70</v>
      </c>
      <c r="G28" s="17">
        <f>SUM(G14:G27)</f>
        <v>0</v>
      </c>
      <c r="H28" s="18">
        <f>SUM(F28:G28)/E28</f>
        <v>0.875</v>
      </c>
      <c r="I28" s="17">
        <f t="shared" si="1"/>
        <v>10</v>
      </c>
      <c r="J28" s="18">
        <f t="shared" si="2"/>
        <v>0.125</v>
      </c>
      <c r="K28" s="17">
        <f>SUM(K14:K27)</f>
        <v>0</v>
      </c>
      <c r="L28" s="18">
        <f t="shared" si="3"/>
        <v>0</v>
      </c>
      <c r="M28" s="17">
        <f>AVERAGE(M14:M27)</f>
        <v>76.376666666666665</v>
      </c>
      <c r="N28" s="19">
        <f>AVERAGE(N14:N27)</f>
        <v>0.73404999999999998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M.I.I. LAURA PORRAS ARIAS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M.I.I. LAURA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M.I.I. LAURA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M.I.I. LAURA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M.I.I. LAURA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M.I.I. LAURA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M.I.I. LAURA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M.I.I. LAURA PORRAS ARIAS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ESTADISTICA INFERENCIAL I</v>
      </c>
      <c r="B14" s="9"/>
      <c r="C14" s="9" t="str">
        <f>'1'!C14</f>
        <v>301A</v>
      </c>
      <c r="D14" s="9" t="str">
        <f>'1'!D14</f>
        <v>IIND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ESTADISTICA INFERENCIAL I</v>
      </c>
      <c r="B15" s="9"/>
      <c r="C15" s="9" t="str">
        <f>'1'!C15</f>
        <v>301C</v>
      </c>
      <c r="D15" s="9" t="str">
        <f>'1'!D15</f>
        <v>IIND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f>'1'!E16</f>
        <v>10</v>
      </c>
      <c r="F16" s="9"/>
      <c r="G16" s="9"/>
      <c r="H16" s="10">
        <f t="shared" si="0"/>
        <v>0</v>
      </c>
      <c r="I16" s="9">
        <f t="shared" si="1"/>
        <v>10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ESTADISTICA INFERENCIAL I</v>
      </c>
      <c r="B17" s="9"/>
      <c r="C17" s="9" t="str">
        <f>'1'!C17</f>
        <v>407A</v>
      </c>
      <c r="D17" s="9" t="str">
        <f>'1'!D17</f>
        <v>IGEM</v>
      </c>
      <c r="E17" s="9">
        <f>'1'!E17</f>
        <v>7</v>
      </c>
      <c r="F17" s="9"/>
      <c r="G17" s="9"/>
      <c r="H17" s="10">
        <f t="shared" si="0"/>
        <v>0</v>
      </c>
      <c r="I17" s="9">
        <f t="shared" si="1"/>
        <v>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ESTADISTICA INFERENCIAL II</v>
      </c>
      <c r="B18" s="9"/>
      <c r="C18" s="9" t="str">
        <f>'1'!C18</f>
        <v>507A</v>
      </c>
      <c r="D18" s="9" t="str">
        <f>'1'!D18</f>
        <v>IGEM</v>
      </c>
      <c r="E18" s="9">
        <f>'1'!E18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ESTADISTICA INFERENCIAL I</v>
      </c>
      <c r="B19" s="9"/>
      <c r="C19" s="9" t="str">
        <f>'1'!C19</f>
        <v>407A</v>
      </c>
      <c r="D19" s="9" t="str">
        <f>'1'!D19</f>
        <v>IGEM</v>
      </c>
      <c r="E19" s="9">
        <f>'1'!E19</f>
        <v>7</v>
      </c>
      <c r="F19" s="9"/>
      <c r="G19" s="9"/>
      <c r="H19" s="10">
        <f t="shared" si="0"/>
        <v>0</v>
      </c>
      <c r="I19" s="9">
        <f t="shared" si="1"/>
        <v>7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M.I.I. LAURA PORRAS ARIAS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ACER</cp:lastModifiedBy>
  <cp:revision/>
  <dcterms:created xsi:type="dcterms:W3CDTF">2021-11-22T14:45:25Z</dcterms:created>
  <dcterms:modified xsi:type="dcterms:W3CDTF">2022-10-05T01:21:35Z</dcterms:modified>
  <cp:category/>
  <cp:contentStatus/>
</cp:coreProperties>
</file>