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"/>
    </mc:Choice>
  </mc:AlternateContent>
  <xr:revisionPtr revIDLastSave="0" documentId="8_{15A4747B-9903-4505-ADA1-E8534DD0FBD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<sst xmlns="http://schemas.openxmlformats.org/spreadsheetml/2006/main" count="238" uniqueCount="52">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</sst>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5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5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5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5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5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5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90" zoomScaleNormal="90" zoomScaleSheetLayoutView="100" workbookViewId="0">
      <selection activeCell="P29" sqref="P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48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0.81</v>
      </c>
    </row>
    <row r="15" spans="1:14" s="11" customFormat="1" x14ac:dyDescent="0.25">
      <c r="A15" s="9" t="str">
        <f>'1'!A15</f>
        <v>ESTADISTICA INFERENCIAL I</v>
      </c>
      <c r="B15" s="9" t="s">
        <v>48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56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</v>
      </c>
      <c r="N16" s="15">
        <v>0.7</v>
      </c>
    </row>
    <row r="17" spans="1:14" s="11" customFormat="1" x14ac:dyDescent="0.25">
      <c r="A17" s="9" t="str">
        <f>'1'!A17</f>
        <v>ESTADISTICA INFERENCIAL I</v>
      </c>
      <c r="B17" s="9" t="s">
        <v>48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61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48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13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83</v>
      </c>
      <c r="N18" s="15">
        <v>0.8</v>
      </c>
    </row>
    <row r="19" spans="1:14" s="11" customFormat="1" x14ac:dyDescent="0.25">
      <c r="A19" s="9" t="s">
        <v>39</v>
      </c>
      <c r="B19" s="9" t="s">
        <v>48</v>
      </c>
      <c r="C19" s="9" t="s">
        <v>41</v>
      </c>
      <c r="D19" s="9" t="s">
        <v>38</v>
      </c>
      <c r="E19" s="9">
        <v>10</v>
      </c>
      <c r="F19" s="9">
        <v>4</v>
      </c>
      <c r="G19" s="9"/>
      <c r="H19" s="10"/>
      <c r="I19" s="9">
        <v>6</v>
      </c>
      <c r="J19" s="10"/>
      <c r="K19" s="9">
        <v>0</v>
      </c>
      <c r="L19" s="10">
        <v>0</v>
      </c>
      <c r="M19" s="9">
        <v>34</v>
      </c>
      <c r="N19" s="15">
        <v>0.4</v>
      </c>
    </row>
    <row r="20" spans="1:14" s="11" customFormat="1" x14ac:dyDescent="0.25">
      <c r="A20" s="9" t="s">
        <v>36</v>
      </c>
      <c r="B20" s="9" t="s">
        <v>49</v>
      </c>
      <c r="C20" s="9" t="s">
        <v>37</v>
      </c>
      <c r="D20" s="9" t="s">
        <v>38</v>
      </c>
      <c r="E20" s="9">
        <v>21</v>
      </c>
      <c r="F20" s="9">
        <v>19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86</v>
      </c>
      <c r="N20" s="15">
        <v>0.86</v>
      </c>
    </row>
    <row r="21" spans="1:14" s="11" customFormat="1" x14ac:dyDescent="0.25">
      <c r="A21" s="9" t="s">
        <v>36</v>
      </c>
      <c r="B21" s="9" t="s">
        <v>49</v>
      </c>
      <c r="C21" s="9" t="s">
        <v>40</v>
      </c>
      <c r="D21" s="9" t="s">
        <v>38</v>
      </c>
      <c r="E21" s="9">
        <v>20</v>
      </c>
      <c r="F21" s="9">
        <v>19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85</v>
      </c>
      <c r="N21" s="15">
        <v>0.65</v>
      </c>
    </row>
    <row r="22" spans="1:14" s="11" customFormat="1" x14ac:dyDescent="0.25">
      <c r="A22" s="9" t="s">
        <v>39</v>
      </c>
      <c r="B22" s="9" t="s">
        <v>49</v>
      </c>
      <c r="C22" s="9" t="s">
        <v>41</v>
      </c>
      <c r="D22" s="9" t="s">
        <v>38</v>
      </c>
      <c r="E22" s="9">
        <v>10</v>
      </c>
      <c r="F22" s="9">
        <v>4</v>
      </c>
      <c r="G22" s="9"/>
      <c r="H22" s="10"/>
      <c r="I22" s="9">
        <v>6</v>
      </c>
      <c r="J22" s="10"/>
      <c r="K22" s="9">
        <v>0</v>
      </c>
      <c r="L22" s="10">
        <v>0</v>
      </c>
      <c r="M22" s="9">
        <v>34</v>
      </c>
      <c r="N22" s="15">
        <v>0.4</v>
      </c>
    </row>
    <row r="23" spans="1:14" s="11" customFormat="1" x14ac:dyDescent="0.25">
      <c r="A23" s="9" t="s">
        <v>36</v>
      </c>
      <c r="B23" s="9" t="s">
        <v>49</v>
      </c>
      <c r="C23" s="9" t="s">
        <v>42</v>
      </c>
      <c r="D23" s="9" t="s">
        <v>44</v>
      </c>
      <c r="E23" s="9">
        <v>7</v>
      </c>
      <c r="F23" s="9">
        <v>5</v>
      </c>
      <c r="G23" s="9"/>
      <c r="H23" s="10"/>
      <c r="I23" s="9">
        <v>2</v>
      </c>
      <c r="J23" s="10"/>
      <c r="K23" s="9">
        <v>0</v>
      </c>
      <c r="L23" s="10">
        <v>0</v>
      </c>
      <c r="M23" s="9">
        <v>70</v>
      </c>
      <c r="N23" s="15">
        <v>0.71</v>
      </c>
    </row>
    <row r="24" spans="1:14" s="11" customFormat="1" x14ac:dyDescent="0.25">
      <c r="A24" s="9" t="s">
        <v>39</v>
      </c>
      <c r="B24" s="9" t="s">
        <v>49</v>
      </c>
      <c r="C24" s="9" t="s">
        <v>43</v>
      </c>
      <c r="D24" s="9" t="s">
        <v>44</v>
      </c>
      <c r="E24" s="9">
        <v>15</v>
      </c>
      <c r="F24" s="9">
        <v>12</v>
      </c>
      <c r="G24" s="9"/>
      <c r="H24" s="10"/>
      <c r="I24" s="9">
        <v>3</v>
      </c>
      <c r="J24" s="10"/>
      <c r="K24" s="9">
        <v>0</v>
      </c>
      <c r="L24" s="10">
        <v>0</v>
      </c>
      <c r="M24" s="9">
        <v>77</v>
      </c>
      <c r="N24" s="15">
        <v>0.8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121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21">
        <f>AVERAGE(M14:M27)</f>
        <v>67</v>
      </c>
      <c r="N28" s="19">
        <f>AVERAGE(N14:N27)</f>
        <v>0.68545454545454554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Normal="100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50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15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69</v>
      </c>
      <c r="N14" s="15">
        <v>0.71</v>
      </c>
    </row>
    <row r="15" spans="1:14" s="11" customFormat="1" x14ac:dyDescent="0.25">
      <c r="A15" s="9" t="str">
        <f>'1'!A15</f>
        <v>ESTADISTICA INFERENCIAL I</v>
      </c>
      <c r="B15" s="9" t="s">
        <v>50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91</v>
      </c>
      <c r="N15" s="15">
        <v>0.85</v>
      </c>
    </row>
    <row r="16" spans="1:14" s="11" customFormat="1" x14ac:dyDescent="0.25">
      <c r="A16" s="9" t="str">
        <f>'1'!A16</f>
        <v>ESTADISTICA INFERENCIAL II</v>
      </c>
      <c r="B16" s="9" t="s">
        <v>50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8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65</v>
      </c>
      <c r="N16" s="15">
        <v>0.8</v>
      </c>
    </row>
    <row r="17" spans="1:14" s="11" customFormat="1" x14ac:dyDescent="0.25">
      <c r="A17" s="9" t="str">
        <f>'1'!A17</f>
        <v>ESTADISTICA INFERENCIAL I</v>
      </c>
      <c r="B17" s="9" t="s">
        <v>50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71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50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14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83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61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75.8</v>
      </c>
      <c r="N28" s="19">
        <f>AVERAGE(N14:N27)</f>
        <v>0.76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H16" sqref="H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51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11</v>
      </c>
      <c r="G14" s="9">
        <v>6</v>
      </c>
      <c r="H14" s="10">
        <v>0.86</v>
      </c>
      <c r="I14" s="9">
        <v>2</v>
      </c>
      <c r="J14" s="10">
        <f t="shared" ref="J14:J28" si="0">I14/E14</f>
        <v>9.5238095238095233E-2</v>
      </c>
      <c r="K14" s="9">
        <v>1</v>
      </c>
      <c r="L14" s="10">
        <v>0.04</v>
      </c>
      <c r="M14" s="9">
        <v>76</v>
      </c>
      <c r="N14" s="15">
        <v>0.81</v>
      </c>
    </row>
    <row r="15" spans="1:14" s="11" customFormat="1" x14ac:dyDescent="0.25">
      <c r="A15" s="9" t="str">
        <f>'1'!A15</f>
        <v>ESTADISTICA INFERENCIAL I</v>
      </c>
      <c r="B15" s="9" t="s">
        <v>51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13</v>
      </c>
      <c r="G15" s="9">
        <v>6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ref="L14:L28" si="1">K15/E15</f>
        <v>0.05</v>
      </c>
      <c r="M15" s="9">
        <v>81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51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3</v>
      </c>
      <c r="G16" s="9">
        <v>5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0.2</v>
      </c>
      <c r="M16" s="9">
        <v>68</v>
      </c>
      <c r="N16" s="15">
        <v>0.8</v>
      </c>
    </row>
    <row r="17" spans="1:14" s="11" customFormat="1" x14ac:dyDescent="0.25">
      <c r="A17" s="9" t="str">
        <f>'1'!A17</f>
        <v>ESTADISTICA INFERENCIAL I</v>
      </c>
      <c r="B17" s="9" t="s">
        <v>51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>
        <v>0</v>
      </c>
      <c r="H17" s="10">
        <f t="shared" ref="H17" si="2">F17/E17</f>
        <v>0.7142857142857143</v>
      </c>
      <c r="I17" s="9">
        <v>0</v>
      </c>
      <c r="J17" s="10">
        <f t="shared" si="0"/>
        <v>0</v>
      </c>
      <c r="K17" s="9">
        <v>2</v>
      </c>
      <c r="L17" s="10">
        <f t="shared" si="1"/>
        <v>0.2857142857142857</v>
      </c>
      <c r="M17" s="9">
        <v>68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51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6.6666666666666666E-2</v>
      </c>
      <c r="M18" s="9">
        <v>88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42</v>
      </c>
      <c r="G28" s="17">
        <f>SUM(G14:G27)</f>
        <v>21</v>
      </c>
      <c r="H28" s="18">
        <f>SUM(F28:G28)/E28</f>
        <v>0.86301369863013699</v>
      </c>
      <c r="I28" s="17">
        <f t="shared" ref="I28" si="3">(E28-SUM(F28:G28))-K28</f>
        <v>3</v>
      </c>
      <c r="J28" s="18">
        <f t="shared" si="0"/>
        <v>4.1095890410958902E-2</v>
      </c>
      <c r="K28" s="17">
        <f>SUM(K14:K27)</f>
        <v>7</v>
      </c>
      <c r="L28" s="18">
        <f t="shared" si="1"/>
        <v>9.5890410958904104E-2</v>
      </c>
      <c r="M28" s="17">
        <f>AVERAGE(M14:M27)</f>
        <v>76.2</v>
      </c>
      <c r="N28" s="19">
        <f>AVERAGE(N14:N27)</f>
        <v>0.76400000000000001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2023-01-14T19:28:07Z</dcterms:modified>
  <cp:category/>
  <cp:contentStatus/>
</cp:coreProperties>
</file>