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C4689722-5125-4293-BE8C-16C49507D27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0" l="1"/>
  <c r="I18" i="10"/>
  <c r="J18" i="10" s="1"/>
  <c r="H18" i="10"/>
  <c r="L17" i="10"/>
  <c r="J17" i="10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A18" i="22"/>
  <c r="C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  <c r="D18" i="10"/>
  <c r="D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<sst xmlns="http://schemas.openxmlformats.org/spreadsheetml/2006/main" count="180" uniqueCount="48">
  <si>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</si>
  <si>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</si>
  <si>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</si>
  <si>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</si>
  <si>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</si>
  <si>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</si>
  <si>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</si>
  <si>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</si>
  <si>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</si>
  <si>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</si>
  <si>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</si>
  <si>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</si>
  <si>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</si>
  <si>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</si>
  <si>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</si>
  <si>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</si>
  <si>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</si>
  <si>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</si>
  <si>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</si>
  <si>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</si>
  <si>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</si>
  <si>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</si>
  <si>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</si>
  <si>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</si>
  <si>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</si>
  <si>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</si>
  <si>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</si>
  <si>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</si>
  <si>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</si>
  <si>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</si>
  <si>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</si>
  <si>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</si>
  <si>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</si>
  <si>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</si>
  <si>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</si>
  <si>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</si>
  <si>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</si>
  <si>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</si>
  <si>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Química INC 1025A</t>
  </si>
  <si>
    <t>Ingeniería industrial</t>
  </si>
  <si>
    <t>Desarrollo sustentable</t>
  </si>
  <si>
    <t>3ro</t>
  </si>
  <si>
    <t>Ingeniería en Sistemas Computacionales</t>
  </si>
  <si>
    <t>Química IEM 1058E</t>
  </si>
  <si>
    <t>Ingeniería Electromecánica</t>
  </si>
  <si>
    <t>Taller de Investigación II</t>
  </si>
  <si>
    <t>7mo</t>
  </si>
  <si>
    <t>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</si>
</sst>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reporte%20parcial%20alm-20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D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35</v>
      </c>
      <c r="B14" s="9" t="s">
        <v>22</v>
      </c>
      <c r="C14" s="9" t="s">
        <v>36</v>
      </c>
      <c r="D14" s="9" t="s">
        <v>37</v>
      </c>
      <c r="E14" s="9">
        <v>39</v>
      </c>
      <c r="F14" s="9">
        <v>36</v>
      </c>
      <c r="G14" s="9"/>
      <c r="H14" s="10">
        <f t="shared" ref="H14:H18" si="0">F14/E14</f>
        <v>0.92307692307692313</v>
      </c>
      <c r="I14" s="9">
        <f t="shared" ref="I14:I18" si="1">(E14-SUM(F14:G14))-K14</f>
        <v>3</v>
      </c>
      <c r="J14" s="10">
        <f t="shared" ref="J14:J18" si="2">I14/E14</f>
        <v>7.6923076923076927E-2</v>
      </c>
      <c r="K14" s="9"/>
      <c r="L14" s="10">
        <f t="shared" ref="L14:L18" si="3">K14/E14</f>
        <v>0</v>
      </c>
      <c r="M14" s="9">
        <v>71.66</v>
      </c>
      <c r="N14" s="15">
        <v>0.64</v>
      </c>
    </row>
    <row r="15" spans="1:14" s="11" customFormat="1" x14ac:dyDescent="0.2">
      <c r="A15" s="9" t="s">
        <v>38</v>
      </c>
      <c r="B15" s="9" t="s">
        <v>22</v>
      </c>
      <c r="C15" s="9" t="s">
        <v>36</v>
      </c>
      <c r="D15" s="9" t="s">
        <v>39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80.099999999999994</v>
      </c>
      <c r="N15" s="15">
        <v>0.4</v>
      </c>
    </row>
    <row r="16" spans="1:14" s="11" customFormat="1" ht="25.5" x14ac:dyDescent="0.2">
      <c r="A16" s="9" t="s">
        <v>40</v>
      </c>
      <c r="B16" s="9" t="s">
        <v>22</v>
      </c>
      <c r="C16" s="9" t="s">
        <v>41</v>
      </c>
      <c r="D16" s="9" t="s">
        <v>42</v>
      </c>
      <c r="E16" s="9">
        <v>19</v>
      </c>
      <c r="F16" s="9">
        <v>18</v>
      </c>
      <c r="G16" s="9"/>
      <c r="H16" s="10">
        <f t="shared" si="0"/>
        <v>0.94736842105263153</v>
      </c>
      <c r="I16" s="9">
        <f t="shared" si="1"/>
        <v>1</v>
      </c>
      <c r="J16" s="10">
        <f t="shared" si="2"/>
        <v>5.2631578947368418E-2</v>
      </c>
      <c r="K16" s="9"/>
      <c r="L16" s="10">
        <f t="shared" si="3"/>
        <v>0</v>
      </c>
      <c r="M16" s="9">
        <v>81.83</v>
      </c>
      <c r="N16" s="15">
        <v>0.63149999999999995</v>
      </c>
    </row>
    <row r="17" spans="1:14" s="11" customFormat="1" ht="25.5" x14ac:dyDescent="0.2">
      <c r="A17" s="9" t="s">
        <v>43</v>
      </c>
      <c r="B17" s="9" t="s">
        <v>22</v>
      </c>
      <c r="C17" s="9" t="s">
        <v>36</v>
      </c>
      <c r="D17" s="9" t="s">
        <v>44</v>
      </c>
      <c r="E17" s="9">
        <v>24</v>
      </c>
      <c r="F17" s="9">
        <v>20</v>
      </c>
      <c r="G17" s="9"/>
      <c r="H17" s="10">
        <f t="shared" si="0"/>
        <v>0.83333333333333337</v>
      </c>
      <c r="I17" s="9">
        <v>3</v>
      </c>
      <c r="J17" s="10">
        <f t="shared" si="2"/>
        <v>0.125</v>
      </c>
      <c r="K17" s="9"/>
      <c r="L17" s="10">
        <f t="shared" si="3"/>
        <v>0</v>
      </c>
      <c r="M17" s="9">
        <v>68.75</v>
      </c>
      <c r="N17" s="15">
        <v>0.83330000000000004</v>
      </c>
    </row>
    <row r="18" spans="1:14" s="11" customFormat="1" x14ac:dyDescent="0.2">
      <c r="A18" s="9" t="s">
        <v>45</v>
      </c>
      <c r="B18" s="9"/>
      <c r="C18" s="9" t="s">
        <v>46</v>
      </c>
      <c r="D18" s="9">
        <f>'[1]1'!D18</f>
        <v>0</v>
      </c>
      <c r="E18" s="9">
        <v>0</v>
      </c>
      <c r="F18" s="9">
        <v>0</v>
      </c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ref="H19:H27" si="4">F19/E19</f>
        <v>#DIV/0!</v>
      </c>
      <c r="I19" s="9">
        <f t="shared" ref="I19:I28" si="5">(E19-SUM(F19:G19))-K19</f>
        <v>0</v>
      </c>
      <c r="J19" s="10" t="e">
        <f t="shared" ref="J19:J28" si="6">I19/E19</f>
        <v>#DIV/0!</v>
      </c>
      <c r="K19" s="9"/>
      <c r="L19" s="10" t="e">
        <f t="shared" ref="L19:L28" si="7">K19/E19</f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112</v>
      </c>
      <c r="F28" s="17">
        <f>SUM(F14:F27)</f>
        <v>104</v>
      </c>
      <c r="G28" s="17">
        <f>SUM(G14:G27)</f>
        <v>0</v>
      </c>
      <c r="H28" s="18">
        <f>SUM(F28:G28)/E28</f>
        <v>0.9285714285714286</v>
      </c>
      <c r="I28" s="17">
        <f t="shared" si="5"/>
        <v>8</v>
      </c>
      <c r="J28" s="18">
        <f t="shared" si="6"/>
        <v>7.1428571428571425E-2</v>
      </c>
      <c r="K28" s="17">
        <f>SUM(K14:K27)</f>
        <v>0</v>
      </c>
      <c r="L28" s="18">
        <f t="shared" si="7"/>
        <v>0</v>
      </c>
      <c r="M28" s="17">
        <f>AVERAGE(M14:M27)</f>
        <v>75.584999999999994</v>
      </c>
      <c r="N28" s="19">
        <f>AVERAGE(N14:N27)</f>
        <v>0.62619999999999998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7mo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30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2022-10-10T15:27:42Z</dcterms:modified>
  <cp:category/>
  <cp:contentStatus/>
</cp:coreProperties>
</file>