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785E075F-206D-4529-B3C0-26F29143428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2" l="1"/>
  <c r="I14" i="22"/>
  <c r="I16" i="10"/>
  <c r="I15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L8" i="22"/>
  <c r="H8" i="22"/>
  <c r="E8" i="22"/>
  <c r="N28" i="22"/>
  <c r="M28" i="22"/>
  <c r="K28" i="22"/>
  <c r="G28" i="22"/>
  <c r="F28" i="22"/>
  <c r="I24" i="22"/>
  <c r="I21" i="22"/>
  <c r="I20" i="22"/>
  <c r="I19" i="22"/>
  <c r="B37" i="10"/>
  <c r="N28" i="10"/>
  <c r="F28" i="10"/>
  <c r="E28" i="10"/>
  <c r="I23" i="22" l="1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<sst xmlns="http://schemas.openxmlformats.org/spreadsheetml/2006/main" count="204" uniqueCount="60">
  <si>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</si>
  <si>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</si>
  <si>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</si>
  <si>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</si>
  <si>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</si>
  <si>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</si>
  <si>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</si>
  <si>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</si>
  <si>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</si>
  <si>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</si>
  <si>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</si>
  <si>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</si>
  <si>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</si>
  <si>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</si>
  <si>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</si>
  <si>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</si>
  <si>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</si>
  <si>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</si>
  <si>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</si>
  <si>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</si>
  <si>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</si>
  <si>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</si>
  <si>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</si>
  <si>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</si>
  <si>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</si>
  <si>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</si>
  <si>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</si>
  <si>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</si>
  <si>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</si>
  <si>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</si>
  <si>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</si>
  <si>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</si>
  <si>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</si>
  <si>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</si>
  <si>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</si>
  <si>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1ro</t>
  </si>
  <si>
    <t>Ingeniería ambiental</t>
  </si>
  <si>
    <t>Ingeniería industrial</t>
  </si>
  <si>
    <t>Desarrollo sustentable</t>
  </si>
  <si>
    <t>3ro</t>
  </si>
  <si>
    <t>Ingeniería en Sistemas Computacionales</t>
  </si>
  <si>
    <t>Ingeniería Electromecánica</t>
  </si>
  <si>
    <t>Taller de Investigación II</t>
  </si>
  <si>
    <t>7mo</t>
  </si>
  <si>
    <t>Jessica A. Reyes Larios</t>
  </si>
  <si>
    <t>Septiembre 2022/enero 2023</t>
  </si>
  <si>
    <t>S/E</t>
  </si>
  <si>
    <t>Química Industrial</t>
  </si>
  <si>
    <t>Química Electromecánica</t>
  </si>
  <si>
    <t>II</t>
  </si>
  <si>
    <t>106 B</t>
  </si>
  <si>
    <t>101 A</t>
  </si>
  <si>
    <t>304 A</t>
  </si>
  <si>
    <t>102 B</t>
  </si>
  <si>
    <t>706 A</t>
  </si>
  <si>
    <t>IAMB</t>
  </si>
  <si>
    <t>IIND</t>
  </si>
  <si>
    <t>ISIC</t>
  </si>
  <si>
    <t>IEME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</si>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</sst>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34</v>
      </c>
      <c r="B14" s="9" t="s">
        <v>21</v>
      </c>
      <c r="C14" s="9" t="s">
        <v>35</v>
      </c>
      <c r="D14" s="9" t="s">
        <v>36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x14ac:dyDescent="0.2">
      <c r="A15" s="9" t="s">
        <v>47</v>
      </c>
      <c r="B15" s="9" t="s">
        <v>21</v>
      </c>
      <c r="C15" s="9" t="s">
        <v>35</v>
      </c>
      <c r="D15" s="9" t="s">
        <v>37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38</v>
      </c>
      <c r="B16" s="9" t="s">
        <v>21</v>
      </c>
      <c r="C16" s="9" t="s">
        <v>39</v>
      </c>
      <c r="D16" s="9" t="s">
        <v>40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48</v>
      </c>
      <c r="B17" s="9" t="s">
        <v>21</v>
      </c>
      <c r="C17" s="9" t="s">
        <v>35</v>
      </c>
      <c r="D17" s="9" t="s">
        <v>41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x14ac:dyDescent="0.2">
      <c r="A18" s="9" t="s">
        <v>42</v>
      </c>
      <c r="B18" s="9" t="s">
        <v>46</v>
      </c>
      <c r="C18" s="9" t="s">
        <v>43</v>
      </c>
      <c r="D18" s="9" t="s">
        <v>36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F31" sqref="F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34</v>
      </c>
      <c r="B14" s="9" t="s">
        <v>49</v>
      </c>
      <c r="C14" s="9" t="s">
        <v>50</v>
      </c>
      <c r="D14" s="9" t="s">
        <v>55</v>
      </c>
      <c r="E14" s="9">
        <v>39</v>
      </c>
      <c r="F14" s="9">
        <v>37</v>
      </c>
      <c r="G14" s="9"/>
      <c r="H14" s="10"/>
      <c r="I14" s="9">
        <f t="shared" ref="I14:I15" si="0">(E14-SUM(F14:G14))-K14</f>
        <v>2</v>
      </c>
      <c r="J14" s="10"/>
      <c r="K14" s="9">
        <v>0</v>
      </c>
      <c r="L14" s="10">
        <v>0</v>
      </c>
      <c r="M14" s="9">
        <v>75</v>
      </c>
      <c r="N14" s="15">
        <v>0.62</v>
      </c>
    </row>
    <row r="15" spans="1:14" s="11" customFormat="1" ht="25.5" x14ac:dyDescent="0.2">
      <c r="A15" s="9" t="s">
        <v>47</v>
      </c>
      <c r="B15" s="9" t="s">
        <v>49</v>
      </c>
      <c r="C15" s="9" t="s">
        <v>51</v>
      </c>
      <c r="D15" s="9" t="s">
        <v>56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82</v>
      </c>
      <c r="N15" s="15">
        <v>0.5</v>
      </c>
    </row>
    <row r="16" spans="1:14" s="11" customFormat="1" ht="25.5" x14ac:dyDescent="0.2">
      <c r="A16" s="9" t="s">
        <v>38</v>
      </c>
      <c r="B16" s="9" t="s">
        <v>49</v>
      </c>
      <c r="C16" s="9" t="s">
        <v>52</v>
      </c>
      <c r="D16" s="9" t="s">
        <v>57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v>0.53</v>
      </c>
    </row>
    <row r="17" spans="1:14" s="11" customFormat="1" ht="25.5" x14ac:dyDescent="0.2">
      <c r="A17" s="9" t="s">
        <v>48</v>
      </c>
      <c r="B17" s="9" t="s">
        <v>49</v>
      </c>
      <c r="C17" s="9" t="s">
        <v>53</v>
      </c>
      <c r="D17" s="9" t="s">
        <v>58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0.88</v>
      </c>
    </row>
    <row r="18" spans="1:14" s="11" customFormat="1" ht="25.5" x14ac:dyDescent="0.2">
      <c r="A18" s="9" t="s">
        <v>42</v>
      </c>
      <c r="B18" s="9" t="s">
        <v>21</v>
      </c>
      <c r="C18" s="9" t="s">
        <v>54</v>
      </c>
      <c r="D18" s="9" t="s">
        <v>55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0.92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ref="I19:I28" si="1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120</v>
      </c>
      <c r="G28" s="17">
        <f>SUM(G14:G27)</f>
        <v>0</v>
      </c>
      <c r="H28" s="18">
        <f>SUM(F28:G28)/E28</f>
        <v>0.96</v>
      </c>
      <c r="I28" s="17">
        <f t="shared" si="1"/>
        <v>5</v>
      </c>
      <c r="J28" s="18">
        <f t="shared" ref="J19:J28" si="2">I28/E28</f>
        <v>0.04</v>
      </c>
      <c r="K28" s="17">
        <f>SUM(K14:K27)</f>
        <v>0</v>
      </c>
      <c r="L28" s="18">
        <f t="shared" ref="L19:L28" si="3">K28/E28</f>
        <v>0</v>
      </c>
      <c r="M28" s="17">
        <f>AVERAGE(M14:M27)</f>
        <v>79.2</v>
      </c>
      <c r="N28" s="19">
        <f>AVERAGE(N14:N27)</f>
        <v>0.69000000000000006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2022-11-03T18:25:45Z</dcterms:modified>
  <cp:category/>
  <cp:contentStatus/>
</cp:coreProperties>
</file>