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Alejandro\Documents\"/>
    </mc:Choice>
  </mc:AlternateContent>
  <xr:revisionPtr revIDLastSave="0" documentId="13_ncr:1_{1284B356-C2D8-4BED-8D04-281E967F166B}" xr6:coauthVersionLast="47" xr6:coauthVersionMax="47" xr10:uidLastSave="{00000000-0000-0000-0000-000000000000}"/>
  <bookViews>
    <workbookView xWindow="-120" yWindow="-120" windowWidth="20730" windowHeight="1131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0" l="1"/>
  <c r="I15" i="10"/>
  <c r="I14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B10" i="23"/>
  <c r="B37" i="23" s="1"/>
  <c r="L8" i="23"/>
  <c r="H8" i="23"/>
  <c r="E8" i="23"/>
  <c r="I25" i="22"/>
  <c r="I27" i="22"/>
  <c r="B10" i="22"/>
  <c r="B37" i="22"/>
  <c r="L8" i="22"/>
  <c r="H8" i="22"/>
  <c r="E8" i="22"/>
  <c r="N28" i="22"/>
  <c r="K28" i="22"/>
  <c r="G28" i="22"/>
  <c r="F28" i="22"/>
  <c r="I24" i="22"/>
  <c r="I21" i="22"/>
  <c r="I20" i="22"/>
  <c r="I19" i="22"/>
  <c r="B37" i="10"/>
  <c r="N28" i="10"/>
  <c r="F28" i="10"/>
  <c r="E28" i="10"/>
  <c r="I23" i="22" l="1"/>
  <c r="L19" i="25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L19" i="24"/>
  <c r="L20" i="24"/>
  <c r="L21" i="24"/>
  <c r="L22" i="24"/>
  <c r="L23" i="24"/>
  <c r="L24" i="24"/>
  <c r="L25" i="24"/>
  <c r="L26" i="24"/>
  <c r="L27" i="24"/>
  <c r="H19" i="24"/>
  <c r="H20" i="24"/>
  <c r="H21" i="24"/>
  <c r="H22" i="24"/>
  <c r="H23" i="24"/>
  <c r="H24" i="24"/>
  <c r="H25" i="24"/>
  <c r="H26" i="24"/>
  <c r="H27" i="24"/>
  <c r="E28" i="24"/>
  <c r="L19" i="23"/>
  <c r="L20" i="23"/>
  <c r="L21" i="23"/>
  <c r="L22" i="23"/>
  <c r="L23" i="23"/>
  <c r="L24" i="23"/>
  <c r="L25" i="23"/>
  <c r="L26" i="23"/>
  <c r="L27" i="23"/>
  <c r="H19" i="23"/>
  <c r="H20" i="23"/>
  <c r="H21" i="23"/>
  <c r="H22" i="23"/>
  <c r="H23" i="23"/>
  <c r="H24" i="23"/>
  <c r="H25" i="23"/>
  <c r="H26" i="23"/>
  <c r="H27" i="23"/>
  <c r="E28" i="23"/>
  <c r="I22" i="22"/>
  <c r="I26" i="22"/>
  <c r="E28" i="22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<sst xmlns="http://schemas.openxmlformats.org/spreadsheetml/2006/main" count="204" uniqueCount="62">
  <si>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</si>
  <si>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</si>
  <si>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</si>
  <si>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</si>
  <si>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</si>
  <si>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</si>
  <si>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</si>
  <si>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</si>
  <si>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</si>
  <si>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</si>
  <si>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</si>
  <si>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</si>
  <si>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</si>
  <si>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</si>
  <si>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</si>
  <si>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</si>
  <si>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</si>
  <si>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</si>
  <si>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</si>
  <si>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</si>
  <si>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</si>
  <si>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</si>
  <si>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</si>
  <si>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</si>
  <si>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</si>
  <si>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</si>
  <si>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</si>
  <si>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</si>
  <si>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</si>
  <si>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</si>
  <si>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</si>
  <si>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</t>
  </si>
  <si>
    <t>Ambiental</t>
  </si>
  <si>
    <t>Alejandro Lara Márquez</t>
  </si>
  <si>
    <t>Química Inorgánica</t>
  </si>
  <si>
    <t>1ro</t>
  </si>
  <si>
    <t>Ingeniería ambiental</t>
  </si>
  <si>
    <t>Ingeniería industrial</t>
  </si>
  <si>
    <t>Desarrollo sustentable</t>
  </si>
  <si>
    <t>3ro</t>
  </si>
  <si>
    <t>Ingeniería en Sistemas Computacionales</t>
  </si>
  <si>
    <t>Ingeniería Electromecánica</t>
  </si>
  <si>
    <t>Taller de Investigación II</t>
  </si>
  <si>
    <t>7mo</t>
  </si>
  <si>
    <t>Jessica A. Reyes Larios</t>
  </si>
  <si>
    <t>Septiembre 2022/enero 2023</t>
  </si>
  <si>
    <t>S/E</t>
  </si>
  <si>
    <t>Química Industrial</t>
  </si>
  <si>
    <t>Química Electromecánica</t>
  </si>
  <si>
    <t>II</t>
  </si>
  <si>
    <t>106 B</t>
  </si>
  <si>
    <t>101 A</t>
  </si>
  <si>
    <t>304 A</t>
  </si>
  <si>
    <t>102 B</t>
  </si>
  <si>
    <t>706 A</t>
  </si>
  <si>
    <t>IAMB</t>
  </si>
  <si>
    <t>IIND</t>
  </si>
  <si>
    <t>ISIC</t>
  </si>
  <si>
    <t>IEME</t>
  </si>
  <si>
    <t>AMBIENTAL</t>
  </si>
  <si>
    <t>III</t>
  </si>
  <si>
    <t xml:space="preserve">Química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</si>
</sst>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0" zoomScale="85" zoomScaleNormal="85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5</v>
      </c>
      <c r="I8" s="32" t="s">
        <v>7</v>
      </c>
      <c r="J8" s="32"/>
      <c r="K8" s="32"/>
      <c r="L8" s="33" t="s">
        <v>45</v>
      </c>
      <c r="M8" s="33"/>
      <c r="N8" s="33"/>
    </row>
    <row r="10" spans="1:14" x14ac:dyDescent="0.2">
      <c r="A10" s="4" t="s">
        <v>8</v>
      </c>
      <c r="B10" s="33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">
        <v>34</v>
      </c>
      <c r="B14" s="9" t="s">
        <v>21</v>
      </c>
      <c r="C14" s="9" t="s">
        <v>35</v>
      </c>
      <c r="D14" s="9" t="s">
        <v>36</v>
      </c>
      <c r="E14" s="9">
        <v>39</v>
      </c>
      <c r="F14" s="9">
        <v>36</v>
      </c>
      <c r="G14" s="9"/>
      <c r="H14" s="10"/>
      <c r="I14" s="9">
        <f t="shared" ref="I14:I16" si="0">(E14-SUM(F14:G14))-K14</f>
        <v>3</v>
      </c>
      <c r="J14" s="10"/>
      <c r="K14" s="9"/>
      <c r="L14" s="10"/>
      <c r="M14" s="9">
        <v>72</v>
      </c>
      <c r="N14" s="15">
        <v>0.64</v>
      </c>
    </row>
    <row r="15" spans="1:14" s="11" customFormat="1" x14ac:dyDescent="0.2">
      <c r="A15" s="9" t="s">
        <v>47</v>
      </c>
      <c r="B15" s="9" t="s">
        <v>21</v>
      </c>
      <c r="C15" s="9" t="s">
        <v>35</v>
      </c>
      <c r="D15" s="9" t="s">
        <v>37</v>
      </c>
      <c r="E15" s="9">
        <v>30</v>
      </c>
      <c r="F15" s="9">
        <v>30</v>
      </c>
      <c r="G15" s="9"/>
      <c r="H15" s="10"/>
      <c r="I15" s="9">
        <f t="shared" si="0"/>
        <v>0</v>
      </c>
      <c r="J15" s="10"/>
      <c r="K15" s="9"/>
      <c r="L15" s="10"/>
      <c r="M15" s="9">
        <v>80</v>
      </c>
      <c r="N15" s="15">
        <v>0.4</v>
      </c>
    </row>
    <row r="16" spans="1:14" s="11" customFormat="1" ht="25.5" x14ac:dyDescent="0.2">
      <c r="A16" s="9" t="s">
        <v>38</v>
      </c>
      <c r="B16" s="9" t="s">
        <v>21</v>
      </c>
      <c r="C16" s="9" t="s">
        <v>39</v>
      </c>
      <c r="D16" s="9" t="s">
        <v>40</v>
      </c>
      <c r="E16" s="9">
        <v>19</v>
      </c>
      <c r="F16" s="9">
        <v>18</v>
      </c>
      <c r="G16" s="9"/>
      <c r="H16" s="10"/>
      <c r="I16" s="9">
        <f t="shared" si="0"/>
        <v>1</v>
      </c>
      <c r="J16" s="10"/>
      <c r="K16" s="9"/>
      <c r="L16" s="10"/>
      <c r="M16" s="9">
        <v>82</v>
      </c>
      <c r="N16" s="15">
        <v>0.63149999999999995</v>
      </c>
    </row>
    <row r="17" spans="1:14" s="11" customFormat="1" ht="25.5" x14ac:dyDescent="0.2">
      <c r="A17" s="9" t="s">
        <v>48</v>
      </c>
      <c r="B17" s="9" t="s">
        <v>21</v>
      </c>
      <c r="C17" s="9" t="s">
        <v>35</v>
      </c>
      <c r="D17" s="9" t="s">
        <v>41</v>
      </c>
      <c r="E17" s="9">
        <v>24</v>
      </c>
      <c r="F17" s="9">
        <v>20</v>
      </c>
      <c r="G17" s="9"/>
      <c r="H17" s="10"/>
      <c r="I17" s="9">
        <v>4</v>
      </c>
      <c r="J17" s="10"/>
      <c r="K17" s="9"/>
      <c r="L17" s="10"/>
      <c r="M17" s="9">
        <v>69</v>
      </c>
      <c r="N17" s="15">
        <v>0.83330000000000004</v>
      </c>
    </row>
    <row r="18" spans="1:14" s="11" customFormat="1" x14ac:dyDescent="0.2">
      <c r="A18" s="9" t="s">
        <v>42</v>
      </c>
      <c r="B18" s="9" t="s">
        <v>46</v>
      </c>
      <c r="C18" s="9" t="s">
        <v>43</v>
      </c>
      <c r="D18" s="9" t="s">
        <v>36</v>
      </c>
      <c r="E18" s="9">
        <v>13</v>
      </c>
      <c r="F18" s="9">
        <v>0</v>
      </c>
      <c r="G18" s="9"/>
      <c r="H18" s="10"/>
      <c r="I18" s="9">
        <v>0</v>
      </c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125</v>
      </c>
      <c r="F28" s="17">
        <f>SUM(F14:F27)</f>
        <v>104</v>
      </c>
      <c r="G28" s="17"/>
      <c r="H28" s="18"/>
      <c r="I28" s="17">
        <v>8</v>
      </c>
      <c r="J28" s="18"/>
      <c r="K28" s="17"/>
      <c r="L28" s="18"/>
      <c r="M28" s="17">
        <v>76</v>
      </c>
      <c r="N28" s="19">
        <f>AVERAGE(N14:N27)</f>
        <v>0.62619999999999998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Alejandro Lara Márquez</v>
      </c>
      <c r="C37" s="39"/>
      <c r="D37" s="39"/>
      <c r="E37" s="13"/>
      <c r="F37" s="13"/>
      <c r="G37" s="39" t="s">
        <v>44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3" zoomScale="85" zoomScaleNormal="85" zoomScaleSheetLayoutView="100" workbookViewId="0">
      <selection activeCell="A22" sqref="A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59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Septiembre 2022/enero 2023</v>
      </c>
      <c r="M8" s="33"/>
      <c r="N8" s="33"/>
    </row>
    <row r="10" spans="1:14" x14ac:dyDescent="0.2">
      <c r="A10" s="4" t="s">
        <v>8</v>
      </c>
      <c r="B10" s="33" t="str">
        <f>'1'!B10</f>
        <v>Alejandro Lara Márquez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">
        <v>34</v>
      </c>
      <c r="B14" s="9" t="s">
        <v>60</v>
      </c>
      <c r="C14" s="9" t="s">
        <v>50</v>
      </c>
      <c r="D14" s="9" t="s">
        <v>55</v>
      </c>
      <c r="E14" s="9">
        <v>39</v>
      </c>
      <c r="F14" s="9">
        <v>28</v>
      </c>
      <c r="G14" s="9"/>
      <c r="H14" s="10"/>
      <c r="I14" s="9">
        <v>11</v>
      </c>
      <c r="J14" s="10"/>
      <c r="K14" s="9">
        <v>0</v>
      </c>
      <c r="L14" s="10">
        <v>0</v>
      </c>
      <c r="M14" s="9">
        <v>60</v>
      </c>
      <c r="N14" s="15">
        <v>0.72</v>
      </c>
    </row>
    <row r="15" spans="1:14" s="11" customFormat="1" ht="25.5" x14ac:dyDescent="0.2">
      <c r="A15" s="9" t="s">
        <v>61</v>
      </c>
      <c r="B15" s="9" t="s">
        <v>60</v>
      </c>
      <c r="C15" s="9" t="s">
        <v>51</v>
      </c>
      <c r="D15" s="9" t="s">
        <v>56</v>
      </c>
      <c r="E15" s="9">
        <v>30</v>
      </c>
      <c r="F15" s="9">
        <v>24</v>
      </c>
      <c r="G15" s="9"/>
      <c r="H15" s="10"/>
      <c r="I15" s="9">
        <v>6</v>
      </c>
      <c r="J15" s="10"/>
      <c r="K15" s="9">
        <v>0</v>
      </c>
      <c r="L15" s="10">
        <v>0</v>
      </c>
      <c r="M15" s="9">
        <v>64</v>
      </c>
      <c r="N15" s="15">
        <v>0.8</v>
      </c>
    </row>
    <row r="16" spans="1:14" s="11" customFormat="1" ht="25.5" x14ac:dyDescent="0.2">
      <c r="A16" s="9" t="s">
        <v>38</v>
      </c>
      <c r="B16" s="9" t="s">
        <v>60</v>
      </c>
      <c r="C16" s="9" t="s">
        <v>52</v>
      </c>
      <c r="D16" s="9" t="s">
        <v>57</v>
      </c>
      <c r="E16" s="9">
        <v>19</v>
      </c>
      <c r="F16" s="9">
        <v>16</v>
      </c>
      <c r="G16" s="9"/>
      <c r="H16" s="10"/>
      <c r="I16" s="9">
        <v>3</v>
      </c>
      <c r="J16" s="10"/>
      <c r="K16" s="9">
        <v>0</v>
      </c>
      <c r="L16" s="10">
        <v>0</v>
      </c>
      <c r="M16" s="9">
        <v>68</v>
      </c>
      <c r="N16" s="15">
        <v>0.84</v>
      </c>
    </row>
    <row r="17" spans="1:14" s="11" customFormat="1" ht="25.5" x14ac:dyDescent="0.2">
      <c r="A17" s="9" t="s">
        <v>61</v>
      </c>
      <c r="B17" s="9" t="s">
        <v>60</v>
      </c>
      <c r="C17" s="9" t="s">
        <v>53</v>
      </c>
      <c r="D17" s="9" t="s">
        <v>58</v>
      </c>
      <c r="E17" s="9">
        <v>25</v>
      </c>
      <c r="F17" s="9">
        <v>19</v>
      </c>
      <c r="G17" s="9"/>
      <c r="H17" s="10"/>
      <c r="I17" s="9">
        <v>6</v>
      </c>
      <c r="J17" s="10"/>
      <c r="K17" s="9">
        <v>0</v>
      </c>
      <c r="L17" s="10">
        <v>0</v>
      </c>
      <c r="M17" s="9">
        <v>62</v>
      </c>
      <c r="N17" s="15">
        <v>0.76</v>
      </c>
    </row>
    <row r="18" spans="1:14" s="11" customFormat="1" ht="25.5" x14ac:dyDescent="0.2">
      <c r="A18" s="9" t="s">
        <v>42</v>
      </c>
      <c r="B18" s="9" t="s">
        <v>49</v>
      </c>
      <c r="C18" s="9" t="s">
        <v>54</v>
      </c>
      <c r="D18" s="9" t="s">
        <v>55</v>
      </c>
      <c r="E18" s="9">
        <v>13</v>
      </c>
      <c r="F18" s="9">
        <v>13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82</v>
      </c>
      <c r="N18" s="15">
        <v>0.46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>
        <f t="shared" ref="I19:I28" si="0">(E19-SUM(F19:G19))-K19</f>
        <v>0</v>
      </c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126</v>
      </c>
      <c r="F28" s="17">
        <f>SUM(F14:F27)</f>
        <v>100</v>
      </c>
      <c r="G28" s="17">
        <f>SUM(G14:G27)</f>
        <v>0</v>
      </c>
      <c r="H28" s="18">
        <f>SUM(F28:G28)/E28</f>
        <v>0.79365079365079361</v>
      </c>
      <c r="I28" s="17">
        <f t="shared" si="0"/>
        <v>26</v>
      </c>
      <c r="J28" s="18">
        <f t="shared" ref="J28" si="1">I28/E28</f>
        <v>0.20634920634920634</v>
      </c>
      <c r="K28" s="17">
        <f>SUM(K14:K27)</f>
        <v>0</v>
      </c>
      <c r="L28" s="18">
        <f t="shared" ref="L28" si="2">K28/E28</f>
        <v>0</v>
      </c>
      <c r="M28" s="17">
        <v>67</v>
      </c>
      <c r="N28" s="19">
        <f>AVERAGE(N14:N27)</f>
        <v>0.71599999999999997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Alejandro Lara Márquez</v>
      </c>
      <c r="C37" s="39"/>
      <c r="D37" s="39"/>
      <c r="E37" s="13"/>
      <c r="F37" s="13"/>
      <c r="G37" s="39" t="s">
        <v>44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A14" sqref="A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Septiembre 2022/enero 2023</v>
      </c>
      <c r="M8" s="33"/>
      <c r="N8" s="33"/>
    </row>
    <row r="10" spans="1:14" x14ac:dyDescent="0.2">
      <c r="A10" s="4" t="s">
        <v>8</v>
      </c>
      <c r="B10" s="33" t="str">
        <f>'1'!B10</f>
        <v>Alejandro Lara Márquez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0">F19/E19</f>
        <v>#DIV/0!</v>
      </c>
      <c r="I19" s="9">
        <f t="shared" ref="I19:I28" si="1">(E19-SUM(F19:G19))-K19</f>
        <v>0</v>
      </c>
      <c r="J19" s="10" t="e">
        <f t="shared" ref="J19:J28" si="2">I19/E19</f>
        <v>#DIV/0!</v>
      </c>
      <c r="K19" s="9"/>
      <c r="L19" s="10" t="e">
        <f t="shared" ref="L19:L28" si="3">K19/E19</f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Alejandro Lara Márquez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A14" sqref="A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Septiembre 2022/enero 2023</v>
      </c>
      <c r="M8" s="33"/>
      <c r="N8" s="33"/>
    </row>
    <row r="10" spans="1:14" x14ac:dyDescent="0.2">
      <c r="A10" s="4" t="s">
        <v>8</v>
      </c>
      <c r="B10" s="33" t="str">
        <f>'1'!B10</f>
        <v>Alejandro Lara Márquez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0">F19/E19</f>
        <v>#DIV/0!</v>
      </c>
      <c r="I19" s="9">
        <f t="shared" ref="I19:I28" si="1">(E19-SUM(F19:G19))-K19</f>
        <v>0</v>
      </c>
      <c r="J19" s="10" t="e">
        <f t="shared" ref="J19:J28" si="2">I19/E19</f>
        <v>#DIV/0!</v>
      </c>
      <c r="K19" s="9"/>
      <c r="L19" s="10" t="e">
        <f t="shared" ref="L19:L28" si="3">K19/E19</f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Alejandro Lara Márquez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14" sqref="A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Septiembre 2022/enero 2023</v>
      </c>
      <c r="M8" s="33"/>
      <c r="N8" s="33"/>
    </row>
    <row r="10" spans="1:14" x14ac:dyDescent="0.2">
      <c r="A10" s="4" t="s">
        <v>8</v>
      </c>
      <c r="B10" s="33" t="str">
        <f>'1'!B10</f>
        <v>Alejandro Lara Márquez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0">F19/E19</f>
        <v>#DIV/0!</v>
      </c>
      <c r="I19" s="9">
        <f t="shared" ref="I19:I28" si="1">(E19-SUM(F19:G19))-K19</f>
        <v>0</v>
      </c>
      <c r="J19" s="10" t="e">
        <f t="shared" ref="J19:J28" si="2">I19/E19</f>
        <v>#DIV/0!</v>
      </c>
      <c r="K19" s="9"/>
      <c r="L19" s="10" t="e">
        <f t="shared" ref="L19:L28" si="3">K19/E19</f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Alejandro Lara Márquez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Alejandro</cp:lastModifiedBy>
  <cp:revision/>
  <dcterms:created xsi:type="dcterms:W3CDTF">2021-11-22T14:45:25Z</dcterms:created>
  <dcterms:modified xsi:type="dcterms:W3CDTF">2022-12-05T21:42:09Z</dcterms:modified>
  <cp:category/>
  <cp:contentStatus/>
</cp:coreProperties>
</file>