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01C7CF7B-A4F7-48A7-9F41-3A2C46737897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'4'!$A$1:$N$31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I15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2" i="24"/>
  <c r="M22" i="24"/>
  <c r="F22" i="24"/>
  <c r="B10" i="24"/>
  <c r="B31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I25" i="22"/>
  <c r="I27" i="22"/>
  <c r="B10" i="22"/>
  <c r="B37" i="22"/>
  <c r="L8" i="22"/>
  <c r="H8" i="22"/>
  <c r="E8" i="22"/>
  <c r="N28" i="22"/>
  <c r="K28" i="22"/>
  <c r="G28" i="22"/>
  <c r="F28" i="22"/>
  <c r="I24" i="22"/>
  <c r="I21" i="22"/>
  <c r="I20" i="22"/>
  <c r="I19" i="22"/>
  <c r="B37" i="10"/>
  <c r="N28" i="10"/>
  <c r="F28" i="10"/>
  <c r="E28" i="10"/>
  <c r="I23" i="22" l="1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7" i="24"/>
  <c r="L18" i="24"/>
  <c r="L19" i="24"/>
  <c r="L20" i="24"/>
  <c r="L21" i="24"/>
  <c r="E22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E28" i="22"/>
  <c r="I28" i="25" l="1"/>
  <c r="J28" i="25" s="1"/>
  <c r="L28" i="25"/>
  <c r="H28" i="25"/>
  <c r="I22" i="24"/>
  <c r="L22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<sst xmlns="http://schemas.openxmlformats.org/spreadsheetml/2006/main" count="237" uniqueCount="64">
  <si>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</si>
  <si>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</si>
  <si>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</si>
  <si>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</si>
  <si>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</si>
  <si>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</si>
  <si>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</si>
  <si>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</si>
  <si>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</si>
  <si>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</si>
  <si>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</si>
  <si>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</si>
  <si>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</si>
  <si>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</si>
  <si>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</si>
  <si>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</si>
  <si>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</si>
  <si>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</si>
  <si>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</si>
  <si>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</si>
  <si>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</si>
  <si>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</si>
  <si>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</si>
  <si>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</si>
  <si>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</si>
  <si>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</si>
  <si>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</si>
  <si>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</si>
  <si>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</si>
  <si>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</si>
  <si>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</si>
  <si>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</si>
  <si>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</si>
  <si>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</si>
  <si>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Química Inorgánica</t>
  </si>
  <si>
    <t>1ro</t>
  </si>
  <si>
    <t>Ingeniería ambiental</t>
  </si>
  <si>
    <t>Ingeniería industrial</t>
  </si>
  <si>
    <t>Desarrollo sustentable</t>
  </si>
  <si>
    <t>3ro</t>
  </si>
  <si>
    <t>Ingeniería en Sistemas Computacionales</t>
  </si>
  <si>
    <t>Ingeniería Electromecánica</t>
  </si>
  <si>
    <t>Taller de Investigación II</t>
  </si>
  <si>
    <t>7mo</t>
  </si>
  <si>
    <t>Jessica A. Reyes Larios</t>
  </si>
  <si>
    <t>Septiembre 2022/enero 2023</t>
  </si>
  <si>
    <t>S/E</t>
  </si>
  <si>
    <t>Química Industrial</t>
  </si>
  <si>
    <t>Química Electromecánica</t>
  </si>
  <si>
    <t>II</t>
  </si>
  <si>
    <t>106 B</t>
  </si>
  <si>
    <t>101 A</t>
  </si>
  <si>
    <t>304 A</t>
  </si>
  <si>
    <t>102 B</t>
  </si>
  <si>
    <t>706 A</t>
  </si>
  <si>
    <t>IAMB</t>
  </si>
  <si>
    <t>IIND</t>
  </si>
  <si>
    <t>ISIC</t>
  </si>
  <si>
    <t>IEME</t>
  </si>
  <si>
    <t>AMBIENTAL</t>
  </si>
  <si>
    <t>III</t>
  </si>
  <si>
    <t xml:space="preserve">Química 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</si>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</sst>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34</v>
      </c>
      <c r="B14" s="9" t="s">
        <v>21</v>
      </c>
      <c r="C14" s="9" t="s">
        <v>35</v>
      </c>
      <c r="D14" s="9" t="s">
        <v>36</v>
      </c>
      <c r="E14" s="9">
        <v>39</v>
      </c>
      <c r="F14" s="9">
        <v>36</v>
      </c>
      <c r="G14" s="9"/>
      <c r="H14" s="10"/>
      <c r="I14" s="9">
        <f t="shared" ref="I14:I16" si="0">(E14-SUM(F14:G14))-K14</f>
        <v>3</v>
      </c>
      <c r="J14" s="10"/>
      <c r="K14" s="9"/>
      <c r="L14" s="10"/>
      <c r="M14" s="9">
        <v>72</v>
      </c>
      <c r="N14" s="15">
        <v>0.64</v>
      </c>
    </row>
    <row r="15" spans="1:14" s="11" customFormat="1" x14ac:dyDescent="0.2">
      <c r="A15" s="9" t="s">
        <v>47</v>
      </c>
      <c r="B15" s="9" t="s">
        <v>21</v>
      </c>
      <c r="C15" s="9" t="s">
        <v>35</v>
      </c>
      <c r="D15" s="9" t="s">
        <v>37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/>
      <c r="L15" s="10"/>
      <c r="M15" s="9">
        <v>80</v>
      </c>
      <c r="N15" s="15">
        <v>0.4</v>
      </c>
    </row>
    <row r="16" spans="1:14" s="11" customFormat="1" ht="25.5" x14ac:dyDescent="0.2">
      <c r="A16" s="9" t="s">
        <v>38</v>
      </c>
      <c r="B16" s="9" t="s">
        <v>21</v>
      </c>
      <c r="C16" s="9" t="s">
        <v>39</v>
      </c>
      <c r="D16" s="9" t="s">
        <v>40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/>
      <c r="L16" s="10"/>
      <c r="M16" s="9">
        <v>82</v>
      </c>
      <c r="N16" s="15">
        <v>0.63149999999999995</v>
      </c>
    </row>
    <row r="17" spans="1:14" s="11" customFormat="1" ht="25.5" x14ac:dyDescent="0.2">
      <c r="A17" s="9" t="s">
        <v>48</v>
      </c>
      <c r="B17" s="9" t="s">
        <v>21</v>
      </c>
      <c r="C17" s="9" t="s">
        <v>35</v>
      </c>
      <c r="D17" s="9" t="s">
        <v>41</v>
      </c>
      <c r="E17" s="9">
        <v>24</v>
      </c>
      <c r="F17" s="9">
        <v>20</v>
      </c>
      <c r="G17" s="9"/>
      <c r="H17" s="10"/>
      <c r="I17" s="9">
        <v>4</v>
      </c>
      <c r="J17" s="10"/>
      <c r="K17" s="9"/>
      <c r="L17" s="10"/>
      <c r="M17" s="9">
        <v>69</v>
      </c>
      <c r="N17" s="15">
        <v>0.83330000000000004</v>
      </c>
    </row>
    <row r="18" spans="1:14" s="11" customFormat="1" x14ac:dyDescent="0.2">
      <c r="A18" s="9" t="s">
        <v>42</v>
      </c>
      <c r="B18" s="9" t="s">
        <v>46</v>
      </c>
      <c r="C18" s="9" t="s">
        <v>43</v>
      </c>
      <c r="D18" s="9" t="s">
        <v>36</v>
      </c>
      <c r="E18" s="9">
        <v>13</v>
      </c>
      <c r="F18" s="9">
        <v>0</v>
      </c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104</v>
      </c>
      <c r="G28" s="17"/>
      <c r="H28" s="18"/>
      <c r="I28" s="17">
        <v>8</v>
      </c>
      <c r="J28" s="18"/>
      <c r="K28" s="17"/>
      <c r="L28" s="18"/>
      <c r="M28" s="17">
        <v>76</v>
      </c>
      <c r="N28" s="19">
        <f>AVERAGE(N14:N27)</f>
        <v>0.62619999999999998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34</v>
      </c>
      <c r="B14" s="9" t="s">
        <v>60</v>
      </c>
      <c r="C14" s="9" t="s">
        <v>50</v>
      </c>
      <c r="D14" s="9" t="s">
        <v>55</v>
      </c>
      <c r="E14" s="9">
        <v>39</v>
      </c>
      <c r="F14" s="9">
        <v>28</v>
      </c>
      <c r="G14" s="9"/>
      <c r="H14" s="10"/>
      <c r="I14" s="9">
        <v>11</v>
      </c>
      <c r="J14" s="10"/>
      <c r="K14" s="9">
        <v>0</v>
      </c>
      <c r="L14" s="10">
        <v>0</v>
      </c>
      <c r="M14" s="9">
        <v>60</v>
      </c>
      <c r="N14" s="15">
        <v>0.72</v>
      </c>
    </row>
    <row r="15" spans="1:14" s="11" customFormat="1" ht="25.5" x14ac:dyDescent="0.2">
      <c r="A15" s="9" t="s">
        <v>61</v>
      </c>
      <c r="B15" s="9" t="s">
        <v>60</v>
      </c>
      <c r="C15" s="9" t="s">
        <v>51</v>
      </c>
      <c r="D15" s="9" t="s">
        <v>56</v>
      </c>
      <c r="E15" s="9">
        <v>30</v>
      </c>
      <c r="F15" s="9">
        <v>24</v>
      </c>
      <c r="G15" s="9"/>
      <c r="H15" s="10"/>
      <c r="I15" s="9">
        <v>6</v>
      </c>
      <c r="J15" s="10"/>
      <c r="K15" s="9">
        <v>0</v>
      </c>
      <c r="L15" s="10">
        <v>0</v>
      </c>
      <c r="M15" s="9">
        <v>64</v>
      </c>
      <c r="N15" s="15">
        <v>0.8</v>
      </c>
    </row>
    <row r="16" spans="1:14" s="11" customFormat="1" ht="25.5" x14ac:dyDescent="0.2">
      <c r="A16" s="9" t="s">
        <v>38</v>
      </c>
      <c r="B16" s="9" t="s">
        <v>60</v>
      </c>
      <c r="C16" s="9" t="s">
        <v>52</v>
      </c>
      <c r="D16" s="9" t="s">
        <v>57</v>
      </c>
      <c r="E16" s="9">
        <v>19</v>
      </c>
      <c r="F16" s="9">
        <v>16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68</v>
      </c>
      <c r="N16" s="15">
        <v>0.84</v>
      </c>
    </row>
    <row r="17" spans="1:14" s="11" customFormat="1" ht="25.5" x14ac:dyDescent="0.2">
      <c r="A17" s="9" t="s">
        <v>61</v>
      </c>
      <c r="B17" s="9" t="s">
        <v>60</v>
      </c>
      <c r="C17" s="9" t="s">
        <v>53</v>
      </c>
      <c r="D17" s="9" t="s">
        <v>58</v>
      </c>
      <c r="E17" s="9">
        <v>25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62</v>
      </c>
      <c r="N17" s="15">
        <v>0.76</v>
      </c>
    </row>
    <row r="18" spans="1:14" s="11" customFormat="1" ht="25.5" x14ac:dyDescent="0.2">
      <c r="A18" s="9" t="s">
        <v>42</v>
      </c>
      <c r="B18" s="9" t="s">
        <v>49</v>
      </c>
      <c r="C18" s="9" t="s">
        <v>54</v>
      </c>
      <c r="D18" s="9" t="s">
        <v>55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82</v>
      </c>
      <c r="N18" s="15">
        <v>0.46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ref="I19:I28" si="0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100</v>
      </c>
      <c r="G28" s="17">
        <f>SUM(G14:G27)</f>
        <v>0</v>
      </c>
      <c r="H28" s="18">
        <f>SUM(F28:G28)/E28</f>
        <v>0.79365079365079361</v>
      </c>
      <c r="I28" s="17">
        <f t="shared" si="0"/>
        <v>26</v>
      </c>
      <c r="J28" s="18">
        <f t="shared" ref="J28" si="1">I28/E28</f>
        <v>0.20634920634920634</v>
      </c>
      <c r="K28" s="17">
        <f>SUM(K14:K27)</f>
        <v>0</v>
      </c>
      <c r="L28" s="18">
        <f t="shared" ref="L28" si="2">K28/E28</f>
        <v>0</v>
      </c>
      <c r="M28" s="17">
        <v>67</v>
      </c>
      <c r="N28" s="19">
        <f>AVERAGE(N14:N27)</f>
        <v>0.71599999999999997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1"/>
  <sheetViews>
    <sheetView tabSelected="1" topLeftCell="A22" zoomScale="85" zoomScaleNormal="85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34</v>
      </c>
      <c r="B14" s="9" t="s">
        <v>62</v>
      </c>
      <c r="C14" s="9" t="s">
        <v>50</v>
      </c>
      <c r="D14" s="9" t="s">
        <v>55</v>
      </c>
      <c r="E14" s="9">
        <v>39</v>
      </c>
      <c r="F14" s="9">
        <v>24</v>
      </c>
      <c r="G14" s="9"/>
      <c r="H14" s="10"/>
      <c r="I14" s="9">
        <v>15</v>
      </c>
      <c r="J14" s="10"/>
      <c r="K14" s="9"/>
      <c r="L14" s="10">
        <v>0</v>
      </c>
      <c r="M14" s="9">
        <v>46</v>
      </c>
      <c r="N14" s="15">
        <v>0.62</v>
      </c>
    </row>
    <row r="15" spans="1:14" s="11" customFormat="1" ht="25.5" x14ac:dyDescent="0.2">
      <c r="A15" s="9" t="s">
        <v>34</v>
      </c>
      <c r="B15" s="9" t="s">
        <v>63</v>
      </c>
      <c r="C15" s="9" t="s">
        <v>50</v>
      </c>
      <c r="D15" s="9" t="s">
        <v>55</v>
      </c>
      <c r="E15" s="9">
        <v>39</v>
      </c>
      <c r="F15" s="9">
        <v>24</v>
      </c>
      <c r="G15" s="9"/>
      <c r="H15" s="10"/>
      <c r="I15" s="9">
        <v>15</v>
      </c>
      <c r="J15" s="10"/>
      <c r="K15" s="9"/>
      <c r="L15" s="10">
        <v>0</v>
      </c>
      <c r="M15" s="9">
        <v>52</v>
      </c>
      <c r="N15" s="15">
        <v>0.62</v>
      </c>
    </row>
    <row r="16" spans="1:14" s="11" customFormat="1" ht="25.5" x14ac:dyDescent="0.2">
      <c r="A16" s="9" t="s">
        <v>61</v>
      </c>
      <c r="B16" s="9" t="s">
        <v>62</v>
      </c>
      <c r="C16" s="9" t="s">
        <v>51</v>
      </c>
      <c r="D16" s="9" t="s">
        <v>56</v>
      </c>
      <c r="E16" s="9">
        <v>30</v>
      </c>
      <c r="F16" s="9">
        <v>13</v>
      </c>
      <c r="G16" s="9"/>
      <c r="H16" s="10"/>
      <c r="I16" s="9">
        <v>17</v>
      </c>
      <c r="J16" s="10"/>
      <c r="K16" s="9"/>
      <c r="L16" s="10">
        <v>0</v>
      </c>
      <c r="M16" s="9">
        <v>31</v>
      </c>
      <c r="N16" s="15">
        <v>0.56999999999999995</v>
      </c>
    </row>
    <row r="17" spans="1:14" s="11" customFormat="1" ht="25.5" x14ac:dyDescent="0.2">
      <c r="A17" s="9" t="s">
        <v>61</v>
      </c>
      <c r="B17" s="9" t="s">
        <v>63</v>
      </c>
      <c r="C17" s="9" t="s">
        <v>51</v>
      </c>
      <c r="D17" s="9" t="s">
        <v>56</v>
      </c>
      <c r="E17" s="9">
        <v>30</v>
      </c>
      <c r="F17" s="9">
        <v>24</v>
      </c>
      <c r="G17" s="9"/>
      <c r="H17" s="10"/>
      <c r="I17" s="9">
        <v>6</v>
      </c>
      <c r="J17" s="10"/>
      <c r="K17" s="9"/>
      <c r="L17" s="10">
        <f t="shared" ref="L17:L22" si="0">K17/E17</f>
        <v>0</v>
      </c>
      <c r="M17" s="9">
        <v>63</v>
      </c>
      <c r="N17" s="15">
        <v>0.8</v>
      </c>
    </row>
    <row r="18" spans="1:14" s="11" customFormat="1" ht="25.5" x14ac:dyDescent="0.2">
      <c r="A18" s="9" t="s">
        <v>38</v>
      </c>
      <c r="B18" s="9" t="s">
        <v>62</v>
      </c>
      <c r="C18" s="9" t="s">
        <v>52</v>
      </c>
      <c r="D18" s="9" t="s">
        <v>57</v>
      </c>
      <c r="E18" s="9">
        <v>19</v>
      </c>
      <c r="F18" s="9">
        <v>14</v>
      </c>
      <c r="G18" s="9"/>
      <c r="H18" s="10"/>
      <c r="I18" s="9">
        <v>5</v>
      </c>
      <c r="J18" s="10"/>
      <c r="K18" s="9"/>
      <c r="L18" s="10">
        <f t="shared" si="0"/>
        <v>0</v>
      </c>
      <c r="M18" s="9">
        <v>61</v>
      </c>
      <c r="N18" s="15">
        <v>0.74</v>
      </c>
    </row>
    <row r="19" spans="1:14" s="11" customFormat="1" ht="25.5" x14ac:dyDescent="0.2">
      <c r="A19" s="9" t="s">
        <v>38</v>
      </c>
      <c r="B19" s="9" t="s">
        <v>63</v>
      </c>
      <c r="C19" s="9" t="s">
        <v>52</v>
      </c>
      <c r="D19" s="9" t="s">
        <v>57</v>
      </c>
      <c r="E19" s="9">
        <v>19</v>
      </c>
      <c r="F19" s="9">
        <v>16</v>
      </c>
      <c r="G19" s="9"/>
      <c r="H19" s="10"/>
      <c r="I19" s="9">
        <v>3</v>
      </c>
      <c r="J19" s="10"/>
      <c r="K19" s="9"/>
      <c r="L19" s="10">
        <f t="shared" si="0"/>
        <v>0</v>
      </c>
      <c r="M19" s="9">
        <v>68</v>
      </c>
      <c r="N19" s="15">
        <v>0.84</v>
      </c>
    </row>
    <row r="20" spans="1:14" s="11" customFormat="1" ht="25.5" x14ac:dyDescent="0.2">
      <c r="A20" s="9" t="s">
        <v>61</v>
      </c>
      <c r="B20" s="9" t="s">
        <v>62</v>
      </c>
      <c r="C20" s="9" t="s">
        <v>53</v>
      </c>
      <c r="D20" s="9" t="s">
        <v>58</v>
      </c>
      <c r="E20" s="9">
        <v>25</v>
      </c>
      <c r="F20" s="9">
        <v>14</v>
      </c>
      <c r="G20" s="9"/>
      <c r="H20" s="10"/>
      <c r="I20" s="9">
        <v>11</v>
      </c>
      <c r="J20" s="10"/>
      <c r="K20" s="9"/>
      <c r="L20" s="10">
        <f t="shared" si="0"/>
        <v>0</v>
      </c>
      <c r="M20" s="9">
        <v>44</v>
      </c>
      <c r="N20" s="15">
        <v>0.56000000000000005</v>
      </c>
    </row>
    <row r="21" spans="1:14" s="11" customFormat="1" ht="25.5" x14ac:dyDescent="0.2">
      <c r="A21" s="9" t="s">
        <v>42</v>
      </c>
      <c r="B21" s="9" t="s">
        <v>60</v>
      </c>
      <c r="C21" s="9" t="s">
        <v>54</v>
      </c>
      <c r="D21" s="9" t="s">
        <v>55</v>
      </c>
      <c r="E21" s="9">
        <v>13</v>
      </c>
      <c r="F21" s="9">
        <v>13</v>
      </c>
      <c r="G21" s="9"/>
      <c r="H21" s="10"/>
      <c r="I21" s="9">
        <v>0</v>
      </c>
      <c r="J21" s="10"/>
      <c r="K21" s="9"/>
      <c r="L21" s="10">
        <f t="shared" si="0"/>
        <v>0</v>
      </c>
      <c r="M21" s="9">
        <v>86</v>
      </c>
      <c r="N21" s="15">
        <v>0.54</v>
      </c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214</v>
      </c>
      <c r="F22" s="17">
        <f>SUM(F14:F21)</f>
        <v>142</v>
      </c>
      <c r="G22" s="17"/>
      <c r="H22" s="18"/>
      <c r="I22" s="17">
        <f t="shared" ref="I17:I22" si="1">(E22-SUM(F22:G22))-K22</f>
        <v>72</v>
      </c>
      <c r="J22" s="18"/>
      <c r="K22" s="17"/>
      <c r="L22" s="18">
        <f t="shared" si="0"/>
        <v>0</v>
      </c>
      <c r="M22" s="17">
        <f>AVERAGE(M14:M21)</f>
        <v>56.375</v>
      </c>
      <c r="N22" s="19">
        <f>AVERAGE(N14:N21)</f>
        <v>0.66125</v>
      </c>
    </row>
    <row r="24" spans="1:14" ht="120" customHeight="1" x14ac:dyDescent="0.2">
      <c r="A24" s="31" t="s">
        <v>26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6" spans="1:14" x14ac:dyDescent="0.2">
      <c r="A26" s="12"/>
    </row>
    <row r="27" spans="1:14" x14ac:dyDescent="0.2">
      <c r="B27" s="25" t="s">
        <v>27</v>
      </c>
      <c r="C27" s="25"/>
      <c r="D27" s="25"/>
      <c r="G27" s="26" t="s">
        <v>28</v>
      </c>
      <c r="H27" s="26"/>
      <c r="I27" s="26"/>
      <c r="J27" s="26"/>
    </row>
    <row r="28" spans="1:14" ht="62.25" customHeight="1" x14ac:dyDescent="0.2">
      <c r="B28" s="27"/>
      <c r="C28" s="27"/>
      <c r="D28" s="27"/>
      <c r="G28" s="28"/>
      <c r="H28" s="28"/>
      <c r="I28" s="28"/>
      <c r="J28" s="28"/>
    </row>
    <row r="29" spans="1:14" hidden="1" x14ac:dyDescent="0.2">
      <c r="A29" s="21" t="e">
        <v>#REF!</v>
      </c>
      <c r="B29" s="21"/>
      <c r="C29" s="6"/>
      <c r="E29" s="21"/>
      <c r="F29" s="21"/>
      <c r="G29" s="21"/>
      <c r="H29" s="21"/>
    </row>
    <row r="30" spans="1:14" hidden="1" x14ac:dyDescent="0.2"/>
    <row r="31" spans="1:14" ht="45" customHeight="1" x14ac:dyDescent="0.2">
      <c r="B31" s="22" t="str">
        <f>B10</f>
        <v>Alejandro Lara Márquez</v>
      </c>
      <c r="C31" s="22"/>
      <c r="D31" s="22"/>
      <c r="E31" s="13"/>
      <c r="F31" s="13"/>
      <c r="G31" s="22" t="s">
        <v>44</v>
      </c>
      <c r="H31" s="22"/>
      <c r="I31" s="22"/>
      <c r="J31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2023-01-05T06:00:37Z</dcterms:modified>
  <cp:category/>
  <cp:contentStatus/>
</cp:coreProperties>
</file>