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"/>
    </mc:Choice>
  </mc:AlternateContent>
  <bookViews>
    <workbookView xWindow="0" yWindow="0" windowWidth="20490" windowHeight="919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23" l="1"/>
  <c r="D19" i="23"/>
  <c r="E19" i="23"/>
  <c r="C18" i="23"/>
  <c r="D18" i="23"/>
  <c r="E18" i="23"/>
  <c r="A18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I18" i="22"/>
  <c r="I22" i="22"/>
  <c r="I26" i="22"/>
  <c r="E28" i="22"/>
  <c r="I28" i="10"/>
  <c r="I28" i="25" l="1"/>
  <c r="J28" i="25" s="1"/>
  <c r="L28" i="25"/>
  <c r="H28" i="25"/>
  <c r="I28" i="24"/>
  <c r="J28" i="24" s="1"/>
  <c r="L28" i="24"/>
  <c r="H28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<sst xmlns="http://schemas.openxmlformats.org/spreadsheetml/2006/main" count="180" uniqueCount="46">
  <si>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</si>
  <si>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</si>
  <si>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</si>
  <si>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</si>
  <si>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</si>
  <si>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</si>
  <si>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</si>
  <si>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</si>
  <si>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</si>
  <si>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</si>
  <si>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</si>
  <si>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</si>
  <si>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</si>
  <si>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</si>
  <si>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</si>
  <si>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</si>
  <si>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</si>
  <si>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</si>
  <si>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</si>
  <si>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</si>
  <si>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</si>
  <si>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</si>
  <si>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</si>
  <si>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</si>
  <si>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</si>
  <si>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</si>
  <si>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</si>
  <si>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</si>
  <si>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</si>
  <si>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</si>
  <si>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</si>
  <si>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INVESTIGACIÓN</t>
  </si>
  <si>
    <t>106A</t>
  </si>
  <si>
    <t>IAMB</t>
  </si>
  <si>
    <t>106B</t>
  </si>
  <si>
    <t>DESARROLLO SUSTENTABLE</t>
  </si>
  <si>
    <t>FORMULACIÓN Y EVALUACIÓN DE PROYECTOS</t>
  </si>
  <si>
    <t>706A</t>
  </si>
  <si>
    <t>GESTIÓN AMBIENTAL I</t>
  </si>
  <si>
    <t>506A</t>
  </si>
  <si>
    <t>AMBIENTAL</t>
  </si>
  <si>
    <t>Sept 2022-Ene 2023</t>
  </si>
  <si>
    <t>ERASTO DEL ÁNGEL PÉREZ</t>
  </si>
  <si>
    <t>707A</t>
  </si>
  <si>
    <t>IGEM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</si>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</sst>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>
        <v>1</v>
      </c>
      <c r="C14" s="9" t="s">
        <v>32</v>
      </c>
      <c r="D14" s="9" t="s">
        <v>33</v>
      </c>
      <c r="E14" s="9">
        <v>31</v>
      </c>
      <c r="F14" s="9">
        <v>30</v>
      </c>
      <c r="G14" s="9"/>
      <c r="H14" s="10"/>
      <c r="I14" s="9">
        <f t="shared" ref="I14:I28" si="0">(E14-SUM(F14:G14))-K14</f>
        <v>1</v>
      </c>
      <c r="J14" s="10"/>
      <c r="K14" s="9"/>
      <c r="L14" s="10"/>
      <c r="M14" s="9">
        <v>78.400000000000006</v>
      </c>
      <c r="N14" s="15">
        <v>0.7</v>
      </c>
    </row>
    <row r="15" spans="1:14" s="11" customFormat="1" x14ac:dyDescent="0.2">
      <c r="A15" s="8" t="s">
        <v>31</v>
      </c>
      <c r="B15" s="9">
        <v>1</v>
      </c>
      <c r="C15" s="9" t="s">
        <v>34</v>
      </c>
      <c r="D15" s="9" t="s">
        <v>33</v>
      </c>
      <c r="E15" s="9">
        <v>38</v>
      </c>
      <c r="F15" s="9">
        <v>30</v>
      </c>
      <c r="G15" s="9"/>
      <c r="H15" s="10"/>
      <c r="I15" s="9">
        <f t="shared" si="0"/>
        <v>8</v>
      </c>
      <c r="J15" s="10"/>
      <c r="K15" s="9"/>
      <c r="L15" s="10"/>
      <c r="M15" s="9">
        <v>70.5</v>
      </c>
      <c r="N15" s="15">
        <v>0.71</v>
      </c>
    </row>
    <row r="16" spans="1:14" s="11" customFormat="1" x14ac:dyDescent="0.2">
      <c r="A16" s="8" t="s">
        <v>35</v>
      </c>
      <c r="B16" s="9">
        <v>1</v>
      </c>
      <c r="C16" s="9" t="s">
        <v>43</v>
      </c>
      <c r="D16" s="9" t="s">
        <v>44</v>
      </c>
      <c r="E16" s="9"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96.2</v>
      </c>
      <c r="N16" s="15">
        <v>0.52</v>
      </c>
    </row>
    <row r="17" spans="1:14" s="11" customFormat="1" ht="25.5" x14ac:dyDescent="0.2">
      <c r="A17" s="8" t="s">
        <v>36</v>
      </c>
      <c r="B17" s="9">
        <v>1</v>
      </c>
      <c r="C17" s="9" t="s">
        <v>37</v>
      </c>
      <c r="D17" s="9" t="s">
        <v>33</v>
      </c>
      <c r="E17" s="9">
        <v>19</v>
      </c>
      <c r="F17" s="9">
        <v>15</v>
      </c>
      <c r="G17" s="9"/>
      <c r="H17" s="10"/>
      <c r="I17" s="9">
        <f t="shared" si="0"/>
        <v>4</v>
      </c>
      <c r="J17" s="10"/>
      <c r="K17" s="9"/>
      <c r="L17" s="10"/>
      <c r="M17" s="9">
        <v>75.099999999999994</v>
      </c>
      <c r="N17" s="15">
        <v>1</v>
      </c>
    </row>
    <row r="18" spans="1:14" s="11" customFormat="1" x14ac:dyDescent="0.2">
      <c r="A18" s="8" t="s">
        <v>38</v>
      </c>
      <c r="B18" s="9">
        <v>1</v>
      </c>
      <c r="C18" s="9" t="s">
        <v>39</v>
      </c>
      <c r="D18" s="9" t="s">
        <v>33</v>
      </c>
      <c r="E18" s="9">
        <v>18</v>
      </c>
      <c r="F18" s="9">
        <v>16</v>
      </c>
      <c r="G18" s="9"/>
      <c r="H18" s="10"/>
      <c r="I18" s="9">
        <f t="shared" si="0"/>
        <v>2</v>
      </c>
      <c r="J18" s="10"/>
      <c r="K18" s="9"/>
      <c r="L18" s="10"/>
      <c r="M18" s="9">
        <v>77</v>
      </c>
      <c r="N18" s="15">
        <v>0.96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124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/>
      <c r="M28" s="17">
        <f>AVERAGE(M14:M27)</f>
        <v>79.440000000000012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27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78.400000000000006</v>
      </c>
      <c r="N14" s="15">
        <v>0.87</v>
      </c>
    </row>
    <row r="15" spans="1:14" s="11" customFormat="1" x14ac:dyDescent="0.2">
      <c r="A15" s="9" t="str">
        <f>'1'!A15</f>
        <v>FUNDAMENTOS DE INVESTIGACIÓN</v>
      </c>
      <c r="B15" s="9">
        <v>2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32</v>
      </c>
      <c r="G15" s="9"/>
      <c r="H15" s="10"/>
      <c r="I15" s="9">
        <f t="shared" si="0"/>
        <v>6</v>
      </c>
      <c r="J15" s="10"/>
      <c r="K15" s="9"/>
      <c r="L15" s="10"/>
      <c r="M15" s="9">
        <v>70.3</v>
      </c>
      <c r="N15" s="15">
        <v>0.84</v>
      </c>
    </row>
    <row r="16" spans="1:14" s="11" customFormat="1" x14ac:dyDescent="0.2">
      <c r="A16" s="9" t="str">
        <f>'1'!A16</f>
        <v>DESARROLLO SUSTENTABLE</v>
      </c>
      <c r="B16" s="9">
        <v>2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91.4</v>
      </c>
      <c r="N16" s="15">
        <v>0.57999999999999996</v>
      </c>
    </row>
    <row r="17" spans="1:14" s="11" customFormat="1" ht="25.5" x14ac:dyDescent="0.2">
      <c r="A17" s="9" t="str">
        <f>'1'!A17</f>
        <v>FORMULACIÓN Y EVALUACIÓN DE PROYECTOS</v>
      </c>
      <c r="B17" s="9">
        <v>2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15</v>
      </c>
      <c r="G17" s="9"/>
      <c r="H17" s="10"/>
      <c r="I17" s="9">
        <f t="shared" si="0"/>
        <v>4</v>
      </c>
      <c r="J17" s="10"/>
      <c r="K17" s="9"/>
      <c r="L17" s="10"/>
      <c r="M17" s="9">
        <v>75.3</v>
      </c>
      <c r="N17" s="15">
        <v>0.79</v>
      </c>
    </row>
    <row r="18" spans="1:14" s="11" customFormat="1" x14ac:dyDescent="0.2">
      <c r="A18" s="9" t="str">
        <f>'1'!A18</f>
        <v>GESTIÓN AMBIENTAL I</v>
      </c>
      <c r="B18" s="9">
        <v>2</v>
      </c>
      <c r="C18" s="9" t="str">
        <f>'1'!C18</f>
        <v>506A</v>
      </c>
      <c r="D18" s="9" t="str">
        <f>'1'!D18</f>
        <v>IAMB</v>
      </c>
      <c r="E18" s="9">
        <f>'1'!E18</f>
        <v>18</v>
      </c>
      <c r="F18" s="9">
        <v>16</v>
      </c>
      <c r="G18" s="9"/>
      <c r="H18" s="10"/>
      <c r="I18" s="9">
        <f t="shared" si="0"/>
        <v>2</v>
      </c>
      <c r="J18" s="10"/>
      <c r="K18" s="9"/>
      <c r="L18" s="10"/>
      <c r="M18" s="9">
        <v>78.3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123</v>
      </c>
      <c r="G28" s="17">
        <f>SUM(G14:G27)</f>
        <v>0</v>
      </c>
      <c r="H28" s="18"/>
      <c r="I28" s="17">
        <f t="shared" si="0"/>
        <v>16</v>
      </c>
      <c r="J28" s="18"/>
      <c r="K28" s="17">
        <f>SUM(K14:K27)</f>
        <v>0</v>
      </c>
      <c r="L28" s="18"/>
      <c r="M28" s="17">
        <f>AVERAGE(M14:M27)</f>
        <v>78.739999999999995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O27" sqref="O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>
        <v>3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28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84</v>
      </c>
      <c r="N14" s="15">
        <v>0.80600000000000005</v>
      </c>
    </row>
    <row r="15" spans="1:14" s="11" customFormat="1" x14ac:dyDescent="0.2">
      <c r="A15" s="9" t="str">
        <f>'1'!A15</f>
        <v>FUNDAMENTOS DE INVESTIGACIÓN</v>
      </c>
      <c r="B15" s="9">
        <v>3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30</v>
      </c>
      <c r="G15" s="9"/>
      <c r="H15" s="10"/>
      <c r="I15" s="9">
        <f t="shared" si="0"/>
        <v>8</v>
      </c>
      <c r="J15" s="10"/>
      <c r="K15" s="9"/>
      <c r="L15" s="10"/>
      <c r="M15" s="9">
        <v>63</v>
      </c>
      <c r="N15" s="15">
        <v>0.79</v>
      </c>
    </row>
    <row r="16" spans="1:14" s="11" customFormat="1" x14ac:dyDescent="0.2">
      <c r="A16" s="9" t="str">
        <f>'1'!A16</f>
        <v>DESARROLLO SUSTENTABLE</v>
      </c>
      <c r="B16" s="9">
        <v>3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94.7</v>
      </c>
      <c r="N16" s="15">
        <v>0.82</v>
      </c>
    </row>
    <row r="17" spans="1:14" s="11" customFormat="1" ht="25.5" x14ac:dyDescent="0.2">
      <c r="A17" s="9" t="str">
        <f>'1'!A17</f>
        <v>FORMULACIÓN Y EVALUACIÓN DE PROYECTOS</v>
      </c>
      <c r="B17" s="9">
        <v>3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14</v>
      </c>
      <c r="G17" s="9"/>
      <c r="H17" s="10"/>
      <c r="I17" s="9">
        <f t="shared" si="0"/>
        <v>5</v>
      </c>
      <c r="J17" s="10"/>
      <c r="K17" s="9"/>
      <c r="L17" s="10"/>
      <c r="M17" s="9">
        <v>63</v>
      </c>
      <c r="N17" s="15">
        <v>0.74</v>
      </c>
    </row>
    <row r="18" spans="1:14" s="11" customFormat="1" ht="25.5" x14ac:dyDescent="0.2">
      <c r="A18" s="9" t="str">
        <f>'1'!A17</f>
        <v>FORMULACIÓN Y EVALUACIÓN DE PROYECTOS</v>
      </c>
      <c r="B18" s="9">
        <v>4</v>
      </c>
      <c r="C18" s="9" t="str">
        <f>'1'!C17</f>
        <v>706A</v>
      </c>
      <c r="D18" s="9" t="str">
        <f>'1'!D17</f>
        <v>IAMB</v>
      </c>
      <c r="E18" s="9">
        <f>'1'!E17</f>
        <v>19</v>
      </c>
      <c r="F18" s="9">
        <v>14</v>
      </c>
      <c r="G18" s="9"/>
      <c r="H18" s="10"/>
      <c r="I18" s="9">
        <f t="shared" si="0"/>
        <v>5</v>
      </c>
      <c r="J18" s="10"/>
      <c r="K18" s="9"/>
      <c r="L18" s="10"/>
      <c r="M18" s="9">
        <v>63</v>
      </c>
      <c r="N18" s="15">
        <v>0.74</v>
      </c>
    </row>
    <row r="19" spans="1:14" s="11" customFormat="1" x14ac:dyDescent="0.2">
      <c r="A19" s="9" t="str">
        <f>'1'!A18</f>
        <v>GESTIÓN AMBIENTAL I</v>
      </c>
      <c r="B19" s="9">
        <v>3</v>
      </c>
      <c r="C19" s="9" t="str">
        <f>'1'!C18</f>
        <v>506A</v>
      </c>
      <c r="D19" s="9" t="str">
        <f>'1'!D18</f>
        <v>IAMB</v>
      </c>
      <c r="E19" s="9">
        <f>'1'!E18</f>
        <v>18</v>
      </c>
      <c r="F19" s="9">
        <v>14</v>
      </c>
      <c r="G19" s="9"/>
      <c r="H19" s="10"/>
      <c r="I19" s="9">
        <f t="shared" si="0"/>
        <v>4</v>
      </c>
      <c r="J19" s="10"/>
      <c r="K19" s="9"/>
      <c r="L19" s="10"/>
      <c r="M19" s="9">
        <v>92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133</v>
      </c>
      <c r="G28" s="17">
        <f>SUM(G14:G27)</f>
        <v>0</v>
      </c>
      <c r="H28" s="18"/>
      <c r="I28" s="17">
        <f t="shared" si="0"/>
        <v>25</v>
      </c>
      <c r="J28" s="18"/>
      <c r="K28" s="17">
        <f>SUM(K14:K27)</f>
        <v>0</v>
      </c>
      <c r="L28" s="18"/>
      <c r="M28" s="17">
        <f>AVERAGE(M14:M27)</f>
        <v>76.61666666666666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2022-12-06T18:23:19Z</dcterms:modified>
  <cp:category/>
  <cp:contentStatus/>
</cp:coreProperties>
</file>