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3\"/>
    </mc:Choice>
  </mc:AlternateContent>
  <bookViews>
    <workbookView xWindow="0" yWindow="0" windowWidth="4620" windowHeight="5895" activeTab="2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23" l="1"/>
  <c r="G37" i="23" l="1"/>
  <c r="B37" i="23"/>
  <c r="G37" i="22" l="1"/>
  <c r="E6" i="22" l="1"/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9" i="23"/>
  <c r="I19" i="23" s="1"/>
  <c r="D19" i="23"/>
  <c r="C19" i="23"/>
  <c r="A19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E18" i="22"/>
  <c r="L18" i="22" s="1"/>
  <c r="A19" i="22"/>
  <c r="C19" i="22"/>
  <c r="D19" i="22"/>
  <c r="E19" i="22"/>
  <c r="I19" i="22" s="1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L17" i="22"/>
  <c r="I15" i="22"/>
  <c r="B37" i="10"/>
  <c r="N28" i="10"/>
  <c r="M28" i="10"/>
  <c r="F28" i="10"/>
  <c r="E28" i="10"/>
  <c r="I17" i="10"/>
  <c r="I16" i="10"/>
  <c r="I15" i="10"/>
  <c r="I14" i="10"/>
  <c r="I16" i="22" l="1"/>
  <c r="L16" i="22"/>
  <c r="I14" i="22"/>
  <c r="I17" i="22"/>
  <c r="L19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E28" i="23"/>
  <c r="I18" i="22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<sst xmlns="http://schemas.openxmlformats.org/spreadsheetml/2006/main" count="197" uniqueCount="46">
  <si>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</si>
  <si>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</si>
  <si>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</si>
  <si>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</si>
  <si>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</si>
  <si>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</si>
  <si>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</si>
  <si>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</si>
  <si>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</si>
  <si>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</si>
  <si>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</si>
  <si>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</si>
  <si>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</si>
  <si>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</si>
  <si>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</si>
  <si>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</si>
  <si>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</si>
  <si>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</si>
  <si>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</si>
  <si>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</si>
  <si>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</si>
  <si>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</si>
  <si>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</si>
  <si>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</si>
  <si>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</si>
  <si>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</si>
  <si>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</si>
  <si>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</si>
  <si>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</si>
  <si>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</si>
  <si>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</si>
  <si>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</si>
  <si>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</si>
  <si>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</si>
  <si>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</si>
  <si>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</si>
  <si>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</si>
  <si>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</si>
  <si>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</si>
  <si>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</si>
  <si>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</si>
  <si>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</si>
  <si>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</si>
  <si>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</si>
  <si>
    <t>EN ELECTROMECANICA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</si>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</sst>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="85" zoomScaleNormal="85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">
      <c r="A6" s="29" t="s">
        <v>2</v>
      </c>
      <c r="B6" s="29"/>
      <c r="C6" s="29"/>
      <c r="D6" s="29"/>
      <c r="E6" s="30" t="s">
        <v>44</v>
      </c>
      <c r="F6" s="30"/>
      <c r="G6" s="30"/>
      <c r="H6" s="30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40" t="s">
        <v>4</v>
      </c>
      <c r="C8" s="40"/>
      <c r="D8" s="14" t="s">
        <v>5</v>
      </c>
      <c r="E8" s="5">
        <v>4</v>
      </c>
      <c r="G8" s="4" t="s">
        <v>6</v>
      </c>
      <c r="H8" s="5">
        <v>3</v>
      </c>
      <c r="I8" s="39" t="s">
        <v>7</v>
      </c>
      <c r="J8" s="39"/>
      <c r="K8" s="39"/>
      <c r="L8" s="40" t="s">
        <v>31</v>
      </c>
      <c r="M8" s="40"/>
      <c r="N8" s="40"/>
    </row>
    <row r="10" spans="1:14" x14ac:dyDescent="0.2">
      <c r="A10" s="4" t="s">
        <v>8</v>
      </c>
      <c r="B10" s="40" t="s">
        <v>38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7" t="s">
        <v>10</v>
      </c>
      <c r="C12" s="37" t="s">
        <v>11</v>
      </c>
      <c r="D12" s="32" t="s">
        <v>12</v>
      </c>
      <c r="E12" s="32" t="s">
        <v>13</v>
      </c>
      <c r="F12" s="32" t="s">
        <v>14</v>
      </c>
      <c r="G12" s="32"/>
      <c r="H12" s="32" t="s">
        <v>15</v>
      </c>
      <c r="I12" s="32" t="s">
        <v>16</v>
      </c>
      <c r="J12" s="32" t="s">
        <v>17</v>
      </c>
      <c r="K12" s="32" t="s">
        <v>18</v>
      </c>
      <c r="L12" s="32" t="s">
        <v>19</v>
      </c>
      <c r="M12" s="32" t="s">
        <v>20</v>
      </c>
      <c r="N12" s="34" t="s">
        <v>21</v>
      </c>
    </row>
    <row r="13" spans="1:14" x14ac:dyDescent="0.2">
      <c r="A13" s="42"/>
      <c r="B13" s="38"/>
      <c r="C13" s="38"/>
      <c r="D13" s="33"/>
      <c r="E13" s="33"/>
      <c r="F13" s="7" t="s">
        <v>22</v>
      </c>
      <c r="G13" s="7" t="s">
        <v>23</v>
      </c>
      <c r="H13" s="33"/>
      <c r="I13" s="33"/>
      <c r="J13" s="33"/>
      <c r="K13" s="33"/>
      <c r="L13" s="33"/>
      <c r="M13" s="33"/>
      <c r="N13" s="35"/>
    </row>
    <row r="14" spans="1:14" s="11" customFormat="1" x14ac:dyDescent="0.2">
      <c r="A14" s="23" t="s">
        <v>33</v>
      </c>
      <c r="B14" s="9" t="s">
        <v>21</v>
      </c>
      <c r="C14" s="9" t="s">
        <v>36</v>
      </c>
      <c r="D14" s="9" t="s">
        <v>40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32</v>
      </c>
      <c r="B15" s="9" t="s">
        <v>21</v>
      </c>
      <c r="C15" s="9" t="s">
        <v>36</v>
      </c>
      <c r="D15" s="9" t="s">
        <v>40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34</v>
      </c>
      <c r="B16" s="9" t="s">
        <v>21</v>
      </c>
      <c r="C16" s="9" t="s">
        <v>37</v>
      </c>
      <c r="D16" s="9" t="s">
        <v>40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33</v>
      </c>
      <c r="B17" s="9" t="s">
        <v>21</v>
      </c>
      <c r="C17" s="9" t="s">
        <v>35</v>
      </c>
      <c r="D17" s="9" t="s">
        <v>40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33</v>
      </c>
      <c r="B18" s="9" t="s">
        <v>41</v>
      </c>
      <c r="C18" s="9" t="s">
        <v>42</v>
      </c>
      <c r="D18" s="9" t="s">
        <v>43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32</v>
      </c>
      <c r="B19" s="9" t="s">
        <v>41</v>
      </c>
      <c r="C19" s="9" t="s">
        <v>35</v>
      </c>
      <c r="D19" s="9" t="s">
        <v>40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6" t="s">
        <v>26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2" spans="1:14" x14ac:dyDescent="0.2">
      <c r="A32" s="12"/>
    </row>
    <row r="33" spans="1:11" x14ac:dyDescent="0.2">
      <c r="B33" s="44" t="s">
        <v>27</v>
      </c>
      <c r="C33" s="44"/>
      <c r="D33" s="44"/>
      <c r="G33" s="28" t="s">
        <v>28</v>
      </c>
      <c r="H33" s="28"/>
      <c r="I33" s="28"/>
      <c r="J33" s="28"/>
    </row>
    <row r="34" spans="1:11" ht="62.25" customHeight="1" x14ac:dyDescent="0.2">
      <c r="B34" s="45"/>
      <c r="C34" s="45"/>
      <c r="D34" s="45"/>
      <c r="E34" s="22"/>
      <c r="G34" s="40"/>
      <c r="H34" s="40"/>
      <c r="I34" s="40"/>
      <c r="J34" s="40"/>
      <c r="K34" s="22"/>
    </row>
    <row r="35" spans="1:11" hidden="1" x14ac:dyDescent="0.2">
      <c r="A35" s="43" t="e">
        <v>#REF!</v>
      </c>
      <c r="B35" s="43"/>
      <c r="C35" s="6"/>
      <c r="E35" s="43"/>
      <c r="F35" s="43"/>
      <c r="G35" s="43"/>
      <c r="H35" s="43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39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90" zoomScaleNormal="90" zoomScaleSheetLayoutView="100" workbookViewId="0">
      <selection activeCell="L32" sqref="L3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">
      <c r="A6" s="29" t="s">
        <v>2</v>
      </c>
      <c r="B6" s="29"/>
      <c r="C6" s="29"/>
      <c r="D6" s="29"/>
      <c r="E6" s="30" t="str">
        <f>'1'!E6:H6</f>
        <v>EN ELECTROMECANICA</v>
      </c>
      <c r="F6" s="30"/>
      <c r="G6" s="30"/>
      <c r="H6" s="30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0">
        <v>2</v>
      </c>
      <c r="C8" s="40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9" t="s">
        <v>7</v>
      </c>
      <c r="J8" s="39"/>
      <c r="K8" s="39"/>
      <c r="L8" s="40" t="str">
        <f>'1'!L8</f>
        <v>Sep 2022-Ene 2023</v>
      </c>
      <c r="M8" s="40"/>
      <c r="N8" s="40"/>
    </row>
    <row r="10" spans="1:14" x14ac:dyDescent="0.2">
      <c r="A10" s="4" t="s">
        <v>8</v>
      </c>
      <c r="B10" s="40" t="str">
        <f>'1'!B10</f>
        <v>ING. ALEJANDRO OLIVERIO COPETE PAXTIAN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7" t="s">
        <v>10</v>
      </c>
      <c r="C12" s="37" t="s">
        <v>11</v>
      </c>
      <c r="D12" s="32" t="s">
        <v>12</v>
      </c>
      <c r="E12" s="32" t="s">
        <v>13</v>
      </c>
      <c r="F12" s="32" t="s">
        <v>14</v>
      </c>
      <c r="G12" s="32"/>
      <c r="H12" s="32" t="s">
        <v>15</v>
      </c>
      <c r="I12" s="32" t="s">
        <v>16</v>
      </c>
      <c r="J12" s="32" t="s">
        <v>17</v>
      </c>
      <c r="K12" s="32" t="s">
        <v>18</v>
      </c>
      <c r="L12" s="32" t="s">
        <v>19</v>
      </c>
      <c r="M12" s="32" t="s">
        <v>20</v>
      </c>
      <c r="N12" s="34" t="s">
        <v>21</v>
      </c>
    </row>
    <row r="13" spans="1:14" x14ac:dyDescent="0.2">
      <c r="A13" s="42"/>
      <c r="B13" s="38"/>
      <c r="C13" s="38"/>
      <c r="D13" s="33"/>
      <c r="E13" s="33"/>
      <c r="F13" s="7" t="s">
        <v>22</v>
      </c>
      <c r="G13" s="7" t="s">
        <v>23</v>
      </c>
      <c r="H13" s="33"/>
      <c r="I13" s="33"/>
      <c r="J13" s="33"/>
      <c r="K13" s="33"/>
      <c r="L13" s="33"/>
      <c r="M13" s="33"/>
      <c r="N13" s="35"/>
    </row>
    <row r="14" spans="1:14" s="11" customFormat="1" x14ac:dyDescent="0.2">
      <c r="A14" s="9" t="str">
        <f>'1'!A14</f>
        <v>CALCULO VECTORIAL</v>
      </c>
      <c r="B14" s="9" t="s">
        <v>41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/>
      <c r="I14" s="9">
        <f t="shared" ref="I14:I28" si="0">(E14-SUM(F14:G14))-K14</f>
        <v>21</v>
      </c>
      <c r="J14" s="10"/>
      <c r="K14" s="9">
        <v>0</v>
      </c>
      <c r="L14" s="10">
        <f t="shared" ref="L14:L28" si="1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 t="s">
        <v>41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/>
      <c r="I15" s="9">
        <f t="shared" si="0"/>
        <v>20</v>
      </c>
      <c r="J15" s="10"/>
      <c r="K15" s="9">
        <v>0</v>
      </c>
      <c r="L15" s="10">
        <f t="shared" si="1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 t="s">
        <v>41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/>
      <c r="I16" s="9">
        <f t="shared" si="0"/>
        <v>10</v>
      </c>
      <c r="J16" s="10"/>
      <c r="K16" s="9">
        <v>0</v>
      </c>
      <c r="L16" s="10">
        <f t="shared" si="1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 t="s">
        <v>41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/>
      <c r="I17" s="9">
        <f t="shared" si="0"/>
        <v>35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 t="s">
        <v>21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19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94.7</v>
      </c>
      <c r="N18" s="15">
        <v>0.78939999999999999</v>
      </c>
    </row>
    <row r="19" spans="1:14" s="11" customFormat="1" x14ac:dyDescent="0.2">
      <c r="A19" s="9" t="str">
        <f>'1'!A19</f>
        <v xml:space="preserve">TERMODINAMICA </v>
      </c>
      <c r="B19" s="9" t="s">
        <v>21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29</v>
      </c>
      <c r="G19" s="9"/>
      <c r="H19" s="10"/>
      <c r="I19" s="9">
        <f t="shared" si="0"/>
        <v>3</v>
      </c>
      <c r="J19" s="10"/>
      <c r="K19" s="9">
        <v>0</v>
      </c>
      <c r="L19" s="10">
        <f t="shared" si="1"/>
        <v>0</v>
      </c>
      <c r="M19" s="9">
        <v>86.2</v>
      </c>
      <c r="N19" s="15">
        <v>0.84379999999999999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48</v>
      </c>
      <c r="G28" s="17"/>
      <c r="H28" s="18"/>
      <c r="I28" s="17">
        <f t="shared" si="0"/>
        <v>89</v>
      </c>
      <c r="J28" s="18"/>
      <c r="K28" s="17">
        <f>SUM(K14:K27)</f>
        <v>0</v>
      </c>
      <c r="L28" s="18">
        <f t="shared" si="1"/>
        <v>0</v>
      </c>
      <c r="M28" s="17">
        <f>AVERAGE(M14:M27)</f>
        <v>90.45</v>
      </c>
      <c r="N28" s="19">
        <f>AVERAGE(N14:N27)</f>
        <v>0.81659999999999999</v>
      </c>
    </row>
    <row r="30" spans="1:14" ht="120" customHeight="1" x14ac:dyDescent="0.2">
      <c r="A30" s="36" t="s">
        <v>26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2" spans="1:14" x14ac:dyDescent="0.2">
      <c r="A32" s="12"/>
    </row>
    <row r="33" spans="1:10" x14ac:dyDescent="0.2">
      <c r="B33" s="44" t="s">
        <v>27</v>
      </c>
      <c r="C33" s="44"/>
      <c r="D33" s="44"/>
      <c r="G33" s="28" t="s">
        <v>28</v>
      </c>
      <c r="H33" s="28"/>
      <c r="I33" s="28"/>
      <c r="J33" s="28"/>
    </row>
    <row r="34" spans="1:10" ht="62.25" customHeight="1" x14ac:dyDescent="0.2">
      <c r="B34" s="45"/>
      <c r="C34" s="45"/>
      <c r="D34" s="45"/>
      <c r="E34" s="22"/>
      <c r="G34" s="40"/>
      <c r="H34" s="40"/>
      <c r="I34" s="40"/>
      <c r="J34" s="40"/>
    </row>
    <row r="35" spans="1:10" hidden="1" x14ac:dyDescent="0.2">
      <c r="A35" s="43" t="e">
        <v>#REF!</v>
      </c>
      <c r="B35" s="43"/>
      <c r="C35" s="6"/>
      <c r="E35" s="43"/>
      <c r="F35" s="43"/>
      <c r="G35" s="43"/>
      <c r="H35" s="43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5"/>
      <c r="D37" s="25"/>
      <c r="E37" s="13"/>
      <c r="F37" s="13"/>
      <c r="G37" s="21" t="str">
        <f>'1'!G37</f>
        <v>M.I.I. ESTEBAN DOMINGUEZ FISCAL</v>
      </c>
      <c r="H37" s="26"/>
      <c r="I37" s="26"/>
      <c r="J37" s="26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Normal="100" zoomScaleSheetLayoutView="100" workbookViewId="0">
      <selection activeCell="A5" sqref="A5:N5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">
      <c r="A6" s="29" t="s">
        <v>2</v>
      </c>
      <c r="B6" s="29"/>
      <c r="C6" s="29"/>
      <c r="D6" s="29"/>
      <c r="E6" s="30" t="str">
        <f>'2'!E6:H6</f>
        <v>EN ELECTROMECANICA</v>
      </c>
      <c r="F6" s="30"/>
      <c r="G6" s="30"/>
      <c r="H6" s="30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0">
        <v>3</v>
      </c>
      <c r="C8" s="40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9" t="s">
        <v>7</v>
      </c>
      <c r="J8" s="39"/>
      <c r="K8" s="39"/>
      <c r="L8" s="40" t="str">
        <f>'1'!L8</f>
        <v>Sep 2022-Ene 2023</v>
      </c>
      <c r="M8" s="40"/>
      <c r="N8" s="40"/>
    </row>
    <row r="10" spans="1:14" x14ac:dyDescent="0.2">
      <c r="A10" s="4" t="s">
        <v>8</v>
      </c>
      <c r="B10" s="40" t="str">
        <f>'1'!B10</f>
        <v>ING. ALEJANDRO OLIVERIO COPETE PAXTIAN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7" t="s">
        <v>10</v>
      </c>
      <c r="C12" s="37" t="s">
        <v>11</v>
      </c>
      <c r="D12" s="32" t="s">
        <v>12</v>
      </c>
      <c r="E12" s="32" t="s">
        <v>13</v>
      </c>
      <c r="F12" s="32" t="s">
        <v>14</v>
      </c>
      <c r="G12" s="32"/>
      <c r="H12" s="32" t="s">
        <v>15</v>
      </c>
      <c r="I12" s="32" t="s">
        <v>16</v>
      </c>
      <c r="J12" s="32" t="s">
        <v>17</v>
      </c>
      <c r="K12" s="32" t="s">
        <v>18</v>
      </c>
      <c r="L12" s="32" t="s">
        <v>19</v>
      </c>
      <c r="M12" s="32" t="s">
        <v>20</v>
      </c>
      <c r="N12" s="34" t="s">
        <v>21</v>
      </c>
    </row>
    <row r="13" spans="1:14" x14ac:dyDescent="0.2">
      <c r="A13" s="42"/>
      <c r="B13" s="38"/>
      <c r="C13" s="38"/>
      <c r="D13" s="33"/>
      <c r="E13" s="33"/>
      <c r="F13" s="7" t="s">
        <v>22</v>
      </c>
      <c r="G13" s="7" t="s">
        <v>23</v>
      </c>
      <c r="H13" s="33"/>
      <c r="I13" s="33"/>
      <c r="J13" s="33"/>
      <c r="K13" s="33"/>
      <c r="L13" s="33"/>
      <c r="M13" s="33"/>
      <c r="N13" s="35"/>
    </row>
    <row r="14" spans="1:14" s="11" customFormat="1" x14ac:dyDescent="0.2">
      <c r="A14" s="9" t="str">
        <f>'1'!A14</f>
        <v>CALCULO VECTORIAL</v>
      </c>
      <c r="B14" s="9" t="s">
        <v>45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60.47</v>
      </c>
      <c r="N14" s="15">
        <v>0.76190000000000002</v>
      </c>
    </row>
    <row r="15" spans="1:14" s="11" customFormat="1" x14ac:dyDescent="0.2">
      <c r="A15" s="9" t="str">
        <f>'1'!A15</f>
        <v xml:space="preserve">TERMODINAMICA </v>
      </c>
      <c r="B15" s="9" t="s">
        <v>45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16</v>
      </c>
      <c r="G15" s="9"/>
      <c r="H15" s="10"/>
      <c r="I15" s="9">
        <f t="shared" si="0"/>
        <v>4</v>
      </c>
      <c r="J15" s="10"/>
      <c r="K15" s="9">
        <v>0</v>
      </c>
      <c r="L15" s="10">
        <f t="shared" si="1"/>
        <v>0</v>
      </c>
      <c r="M15" s="9">
        <v>70.2</v>
      </c>
      <c r="N15" s="15">
        <v>0.8</v>
      </c>
    </row>
    <row r="16" spans="1:14" s="11" customFormat="1" x14ac:dyDescent="0.2">
      <c r="A16" s="9" t="str">
        <f>'1'!A16</f>
        <v>ECUACIONES DIFERENCIALES</v>
      </c>
      <c r="B16" s="9" t="s">
        <v>45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8</v>
      </c>
      <c r="G16" s="9"/>
      <c r="H16" s="10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65.400000000000006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45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81.91</v>
      </c>
      <c r="N17" s="15">
        <v>0.8</v>
      </c>
    </row>
    <row r="18" spans="1:14" s="11" customFormat="1" x14ac:dyDescent="0.2">
      <c r="A18" s="9" t="str">
        <f>'1'!A18</f>
        <v>CALCULO VECTORIAL</v>
      </c>
      <c r="B18" s="9" t="s">
        <v>45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87.26</v>
      </c>
      <c r="N18" s="15">
        <v>0.89470000000000005</v>
      </c>
    </row>
    <row r="19" spans="1:14" s="11" customFormat="1" x14ac:dyDescent="0.2">
      <c r="A19" s="9" t="str">
        <f>'1'!A19</f>
        <v xml:space="preserve">TERMODINAMICA </v>
      </c>
      <c r="B19" s="9" t="s">
        <v>45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83.375</v>
      </c>
      <c r="N19" s="15">
        <v>0.84375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114</v>
      </c>
      <c r="G28" s="17"/>
      <c r="H28" s="18"/>
      <c r="I28" s="17">
        <f t="shared" si="0"/>
        <v>23</v>
      </c>
      <c r="J28" s="18"/>
      <c r="K28" s="17">
        <f>SUM(K14:K27)</f>
        <v>0</v>
      </c>
      <c r="L28" s="18">
        <f t="shared" si="1"/>
        <v>0</v>
      </c>
      <c r="M28" s="17">
        <f>AVERAGE(M14:M27)</f>
        <v>74.769166666666663</v>
      </c>
      <c r="N28" s="19">
        <f>AVERAGE(N14:N27)</f>
        <v>0.80005833333333332</v>
      </c>
    </row>
    <row r="30" spans="1:14" ht="120" customHeight="1" x14ac:dyDescent="0.2">
      <c r="A30" s="36" t="s">
        <v>26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2" spans="1:14" x14ac:dyDescent="0.2">
      <c r="A32" s="12"/>
    </row>
    <row r="33" spans="1:10" x14ac:dyDescent="0.2">
      <c r="B33" s="44" t="s">
        <v>27</v>
      </c>
      <c r="C33" s="44"/>
      <c r="D33" s="44"/>
      <c r="G33" s="28" t="s">
        <v>28</v>
      </c>
      <c r="H33" s="28"/>
      <c r="I33" s="28"/>
      <c r="J33" s="28"/>
    </row>
    <row r="34" spans="1:10" ht="62.25" customHeight="1" x14ac:dyDescent="0.2">
      <c r="B34" s="45"/>
      <c r="C34" s="45"/>
      <c r="D34" s="45"/>
      <c r="E34" s="22"/>
      <c r="G34" s="40"/>
      <c r="H34" s="40"/>
      <c r="I34" s="40"/>
      <c r="J34" s="40"/>
    </row>
    <row r="35" spans="1:10" hidden="1" x14ac:dyDescent="0.2">
      <c r="A35" s="43" t="e">
        <v>#REF!</v>
      </c>
      <c r="B35" s="43"/>
      <c r="C35" s="6"/>
      <c r="E35" s="43"/>
      <c r="F35" s="43"/>
      <c r="G35" s="43"/>
      <c r="H35" s="43"/>
    </row>
    <row r="36" spans="1:10" hidden="1" x14ac:dyDescent="0.2"/>
    <row r="37" spans="1:10" ht="45" customHeight="1" x14ac:dyDescent="0.2">
      <c r="B37" s="21" t="str">
        <f>'2'!B37</f>
        <v>ING. ALEJANDRO OLIVERIO COPETE PAXTIAN</v>
      </c>
      <c r="C37" s="27"/>
      <c r="D37" s="27"/>
      <c r="E37" s="13"/>
      <c r="F37" s="13"/>
      <c r="G37" s="21" t="str">
        <f>'2'!G37</f>
        <v>M.I.I. ESTEBAN DOMINGUEZ FISCAL</v>
      </c>
      <c r="H37" s="27"/>
      <c r="I37" s="27"/>
      <c r="J37" s="27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">
      <c r="A6" s="29" t="s">
        <v>2</v>
      </c>
      <c r="B6" s="29"/>
      <c r="C6" s="29"/>
      <c r="D6" s="29"/>
      <c r="E6" s="30"/>
      <c r="F6" s="30"/>
      <c r="G6" s="30"/>
      <c r="H6" s="30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0">
        <v>4</v>
      </c>
      <c r="C8" s="40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9" t="s">
        <v>7</v>
      </c>
      <c r="J8" s="39"/>
      <c r="K8" s="39"/>
      <c r="L8" s="40" t="str">
        <f>'1'!L8</f>
        <v>Sep 2022-Ene 2023</v>
      </c>
      <c r="M8" s="40"/>
      <c r="N8" s="40"/>
    </row>
    <row r="10" spans="1:14" x14ac:dyDescent="0.2">
      <c r="A10" s="4" t="s">
        <v>8</v>
      </c>
      <c r="B10" s="40" t="str">
        <f>'1'!B10</f>
        <v>ING. ALEJANDRO OLIVERIO COPETE PAXTIAN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7" t="s">
        <v>10</v>
      </c>
      <c r="C12" s="37" t="s">
        <v>11</v>
      </c>
      <c r="D12" s="32" t="s">
        <v>12</v>
      </c>
      <c r="E12" s="32" t="s">
        <v>13</v>
      </c>
      <c r="F12" s="32" t="s">
        <v>14</v>
      </c>
      <c r="G12" s="32"/>
      <c r="H12" s="32" t="s">
        <v>15</v>
      </c>
      <c r="I12" s="32" t="s">
        <v>16</v>
      </c>
      <c r="J12" s="32" t="s">
        <v>17</v>
      </c>
      <c r="K12" s="32" t="s">
        <v>18</v>
      </c>
      <c r="L12" s="32" t="s">
        <v>19</v>
      </c>
      <c r="M12" s="32" t="s">
        <v>20</v>
      </c>
      <c r="N12" s="34" t="s">
        <v>21</v>
      </c>
    </row>
    <row r="13" spans="1:14" x14ac:dyDescent="0.2">
      <c r="A13" s="42"/>
      <c r="B13" s="38"/>
      <c r="C13" s="38"/>
      <c r="D13" s="33"/>
      <c r="E13" s="33"/>
      <c r="F13" s="7" t="s">
        <v>22</v>
      </c>
      <c r="G13" s="7" t="s">
        <v>23</v>
      </c>
      <c r="H13" s="33"/>
      <c r="I13" s="33"/>
      <c r="J13" s="33"/>
      <c r="K13" s="33"/>
      <c r="L13" s="33"/>
      <c r="M13" s="33"/>
      <c r="N13" s="35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6" t="s">
        <v>26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2" spans="1:14" x14ac:dyDescent="0.2">
      <c r="A32" s="12"/>
    </row>
    <row r="33" spans="1:10" x14ac:dyDescent="0.2">
      <c r="B33" s="44" t="s">
        <v>27</v>
      </c>
      <c r="C33" s="44"/>
      <c r="D33" s="44"/>
      <c r="G33" s="28" t="s">
        <v>28</v>
      </c>
      <c r="H33" s="28"/>
      <c r="I33" s="28"/>
      <c r="J33" s="28"/>
    </row>
    <row r="34" spans="1:10" ht="62.25" customHeight="1" x14ac:dyDescent="0.2">
      <c r="B34" s="45"/>
      <c r="C34" s="45"/>
      <c r="D34" s="45"/>
      <c r="G34" s="40"/>
      <c r="H34" s="40"/>
      <c r="I34" s="40"/>
      <c r="J34" s="40"/>
    </row>
    <row r="35" spans="1:10" hidden="1" x14ac:dyDescent="0.2">
      <c r="A35" s="43" t="e">
        <v>#REF!</v>
      </c>
      <c r="B35" s="43"/>
      <c r="C35" s="6"/>
      <c r="E35" s="43"/>
      <c r="F35" s="43"/>
      <c r="G35" s="43"/>
      <c r="H35" s="43"/>
    </row>
    <row r="36" spans="1:10" hidden="1" x14ac:dyDescent="0.2"/>
    <row r="37" spans="1:10" ht="45" customHeight="1" x14ac:dyDescent="0.2">
      <c r="B37" s="46" t="str">
        <f>B10</f>
        <v>ING. ALEJANDRO OLIVERIO COPETE PAXTIAN</v>
      </c>
      <c r="C37" s="46"/>
      <c r="D37" s="46"/>
      <c r="E37" s="13"/>
      <c r="F37" s="13"/>
      <c r="G37" s="46"/>
      <c r="H37" s="46"/>
      <c r="I37" s="46"/>
      <c r="J37" s="46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O22" sqref="O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">
      <c r="A6" s="29" t="s">
        <v>2</v>
      </c>
      <c r="B6" s="29"/>
      <c r="C6" s="29"/>
      <c r="D6" s="29"/>
      <c r="E6" s="30"/>
      <c r="F6" s="30"/>
      <c r="G6" s="30"/>
      <c r="H6" s="30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0" t="s">
        <v>29</v>
      </c>
      <c r="C8" s="40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9" t="s">
        <v>7</v>
      </c>
      <c r="J8" s="39"/>
      <c r="K8" s="39"/>
      <c r="L8" s="40" t="str">
        <f>'1'!L8</f>
        <v>Sep 2022-Ene 2023</v>
      </c>
      <c r="M8" s="40"/>
      <c r="N8" s="40"/>
    </row>
    <row r="10" spans="1:14" x14ac:dyDescent="0.2">
      <c r="A10" s="4" t="s">
        <v>8</v>
      </c>
      <c r="B10" s="40" t="str">
        <f>'1'!B10</f>
        <v>ING. ALEJANDRO OLIVERIO COPETE PAXTIAN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7" t="s">
        <v>10</v>
      </c>
      <c r="C12" s="37" t="s">
        <v>11</v>
      </c>
      <c r="D12" s="32" t="s">
        <v>12</v>
      </c>
      <c r="E12" s="32" t="s">
        <v>13</v>
      </c>
      <c r="F12" s="32" t="s">
        <v>14</v>
      </c>
      <c r="G12" s="32"/>
      <c r="H12" s="32" t="s">
        <v>15</v>
      </c>
      <c r="I12" s="32" t="s">
        <v>16</v>
      </c>
      <c r="J12" s="32" t="s">
        <v>17</v>
      </c>
      <c r="K12" s="32" t="s">
        <v>18</v>
      </c>
      <c r="L12" s="32" t="s">
        <v>19</v>
      </c>
      <c r="M12" s="32" t="s">
        <v>20</v>
      </c>
      <c r="N12" s="34" t="s">
        <v>21</v>
      </c>
    </row>
    <row r="13" spans="1:14" x14ac:dyDescent="0.2">
      <c r="A13" s="42"/>
      <c r="B13" s="38"/>
      <c r="C13" s="38"/>
      <c r="D13" s="33"/>
      <c r="E13" s="33"/>
      <c r="F13" s="7" t="s">
        <v>22</v>
      </c>
      <c r="G13" s="7" t="s">
        <v>23</v>
      </c>
      <c r="H13" s="33"/>
      <c r="I13" s="33"/>
      <c r="J13" s="33"/>
      <c r="K13" s="33"/>
      <c r="L13" s="33"/>
      <c r="M13" s="33"/>
      <c r="N13" s="35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6" t="s">
        <v>26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2" spans="1:14" x14ac:dyDescent="0.2">
      <c r="A32" s="12"/>
    </row>
    <row r="33" spans="1:10" x14ac:dyDescent="0.2">
      <c r="B33" s="44" t="s">
        <v>27</v>
      </c>
      <c r="C33" s="44"/>
      <c r="D33" s="44"/>
      <c r="G33" s="28" t="s">
        <v>28</v>
      </c>
      <c r="H33" s="28"/>
      <c r="I33" s="28"/>
      <c r="J33" s="28"/>
    </row>
    <row r="34" spans="1:10" ht="62.25" customHeight="1" x14ac:dyDescent="0.2">
      <c r="B34" s="45"/>
      <c r="C34" s="45"/>
      <c r="D34" s="45"/>
      <c r="G34" s="40"/>
      <c r="H34" s="40"/>
      <c r="I34" s="40"/>
      <c r="J34" s="40"/>
    </row>
    <row r="35" spans="1:10" hidden="1" x14ac:dyDescent="0.2">
      <c r="A35" s="43" t="e">
        <v>#REF!</v>
      </c>
      <c r="B35" s="43"/>
      <c r="C35" s="6"/>
      <c r="E35" s="43"/>
      <c r="F35" s="43"/>
      <c r="G35" s="43"/>
      <c r="H35" s="43"/>
    </row>
    <row r="36" spans="1:10" hidden="1" x14ac:dyDescent="0.2"/>
    <row r="37" spans="1:10" ht="45" customHeight="1" x14ac:dyDescent="0.2">
      <c r="B37" s="46" t="str">
        <f>B10</f>
        <v>ING. ALEJANDRO OLIVERIO COPETE PAXTIAN</v>
      </c>
      <c r="C37" s="46"/>
      <c r="D37" s="46"/>
      <c r="E37" s="13"/>
      <c r="F37" s="13"/>
      <c r="G37" s="46"/>
      <c r="H37" s="46"/>
      <c r="I37" s="46"/>
      <c r="J37" s="46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2022-11-30T03:52:56Z</cp:lastPrinted>
  <dcterms:created xsi:type="dcterms:W3CDTF">2021-11-22T14:45:25Z</dcterms:created>
  <dcterms:modified xsi:type="dcterms:W3CDTF">2022-12-02T02:18:42Z</dcterms:modified>
  <cp:category/>
  <cp:contentStatus/>
</cp:coreProperties>
</file>