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fjgme\Downloads\"/>
    </mc:Choice>
  </mc:AlternateContent>
  <xr:revisionPtr revIDLastSave="0" documentId="8_{182A64A2-CB83-46F0-9B85-8FCCC001D77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I15" i="25"/>
  <c r="J15" i="25" s="1"/>
  <c r="D15" i="25"/>
  <c r="C15" i="25"/>
  <c r="I14" i="25"/>
  <c r="J14" i="25" s="1"/>
  <c r="D14" i="25"/>
  <c r="C14" i="25"/>
  <c r="B37" i="25"/>
  <c r="L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H20" i="22"/>
  <c r="L17" i="22"/>
  <c r="I16" i="22"/>
  <c r="J16" i="22" s="1"/>
  <c r="I14" i="22"/>
  <c r="J14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J16" i="10"/>
  <c r="H16" i="10"/>
  <c r="L15" i="10"/>
  <c r="J15" i="10"/>
  <c r="H15" i="10"/>
  <c r="L14" i="10"/>
  <c r="J14" i="10"/>
  <c r="H14" i="10"/>
  <c r="H15" i="22" l="1"/>
  <c r="H16" i="22"/>
  <c r="I17" i="22"/>
  <c r="J17" i="22" s="1"/>
  <c r="L19" i="22"/>
  <c r="H21" i="22"/>
  <c r="I23" i="22"/>
  <c r="J23" i="22" s="1"/>
  <c r="L24" i="22"/>
  <c r="H27" i="22"/>
  <c r="I15" i="22"/>
  <c r="J15" i="22" s="1"/>
  <c r="H19" i="22"/>
  <c r="I20" i="22"/>
  <c r="J20" i="22" s="1"/>
  <c r="H24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<sst xmlns="http://schemas.openxmlformats.org/spreadsheetml/2006/main" count="178" uniqueCount="43">
  <si>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</si>
  <si>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</si>
  <si>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</si>
  <si>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</si>
  <si>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</si>
  <si>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</si>
  <si>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</si>
  <si>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</si>
  <si>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</si>
  <si>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</si>
  <si>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</si>
  <si>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</si>
  <si>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</si>
  <si>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</si>
  <si>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</si>
  <si>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</si>
  <si>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</si>
  <si>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</si>
  <si>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</si>
  <si>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</si>
  <si>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</si>
  <si>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</si>
  <si>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</si>
  <si>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</si>
  <si>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</si>
  <si>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</si>
  <si>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</si>
  <si>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</si>
  <si>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</si>
  <si>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</si>
  <si>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</si>
  <si>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Francisco José Gómez Marín</t>
  </si>
  <si>
    <t>Jessica Alejandra Reyes Larios</t>
  </si>
  <si>
    <t>FRANCISCO JOSÉ GÓMEZ MARÍN</t>
  </si>
  <si>
    <t>AMBIENTAL</t>
  </si>
  <si>
    <t>BIOLOGÍA</t>
  </si>
  <si>
    <t>TALLER DE ÉTICA</t>
  </si>
  <si>
    <t>DISEÑO DE EXPERIMENTOS AMBIENTALES</t>
  </si>
  <si>
    <t>JESSICA ALEJANDRA REYES LARIOS</t>
  </si>
  <si>
    <t>IAMB</t>
  </si>
  <si>
    <t>106-A</t>
  </si>
  <si>
    <t>106-B</t>
  </si>
  <si>
    <t>306-A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</si>
</sst>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12" zoomScale="85" zoomScaleNormal="85" zoomScaleSheetLayoutView="100" workbookViewId="0">
      <selection activeCell="N15" sqref="N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3</v>
      </c>
      <c r="I8" s="32" t="s">
        <v>7</v>
      </c>
      <c r="J8" s="32"/>
      <c r="K8" s="32"/>
      <c r="L8" s="33" t="s">
        <v>8</v>
      </c>
      <c r="M8" s="33"/>
      <c r="N8" s="33"/>
    </row>
    <row r="10" spans="1:14" x14ac:dyDescent="0.2">
      <c r="A10" s="4" t="s">
        <v>9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35</v>
      </c>
      <c r="B14" s="9" t="s">
        <v>40</v>
      </c>
      <c r="C14" s="9" t="s">
        <v>22</v>
      </c>
      <c r="D14" s="9" t="s">
        <v>39</v>
      </c>
      <c r="E14" s="9">
        <v>30</v>
      </c>
      <c r="F14" s="9">
        <v>30</v>
      </c>
      <c r="G14" s="9"/>
      <c r="H14" s="10">
        <f t="shared" ref="H14:H27" si="0">F14/E14</f>
        <v>1</v>
      </c>
      <c r="I14" s="9">
        <v>0</v>
      </c>
      <c r="J14" s="10">
        <f t="shared" ref="J14:J28" si="1">I14/E14</f>
        <v>0</v>
      </c>
      <c r="K14" s="9"/>
      <c r="L14" s="10">
        <f t="shared" ref="L14:L28" si="2">K14/E14</f>
        <v>0</v>
      </c>
      <c r="M14" s="9">
        <v>78.86</v>
      </c>
      <c r="N14" s="15">
        <v>0.66669999999999996</v>
      </c>
    </row>
    <row r="15" spans="1:14" s="11" customFormat="1" ht="25.5" x14ac:dyDescent="0.2">
      <c r="A15" s="8" t="s">
        <v>36</v>
      </c>
      <c r="B15" s="9" t="s">
        <v>41</v>
      </c>
      <c r="C15" s="9" t="s">
        <v>22</v>
      </c>
      <c r="D15" s="9" t="s">
        <v>39</v>
      </c>
      <c r="E15" s="9">
        <v>37</v>
      </c>
      <c r="F15" s="9">
        <v>24</v>
      </c>
      <c r="G15" s="9"/>
      <c r="H15" s="10">
        <f t="shared" si="0"/>
        <v>0.64864864864864868</v>
      </c>
      <c r="I15" s="9">
        <v>13</v>
      </c>
      <c r="J15" s="10">
        <f t="shared" si="1"/>
        <v>0.35135135135135137</v>
      </c>
      <c r="K15" s="9"/>
      <c r="L15" s="10">
        <f t="shared" si="2"/>
        <v>0</v>
      </c>
      <c r="M15" s="9">
        <v>50.91</v>
      </c>
      <c r="N15" s="15">
        <v>0.64859999999999995</v>
      </c>
    </row>
    <row r="16" spans="1:14" s="11" customFormat="1" ht="25.5" x14ac:dyDescent="0.2">
      <c r="A16" s="8" t="s">
        <v>37</v>
      </c>
      <c r="B16" s="9" t="s">
        <v>42</v>
      </c>
      <c r="C16" s="9">
        <v>3</v>
      </c>
      <c r="D16" s="9" t="s">
        <v>39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</v>
      </c>
      <c r="N16" s="15">
        <v>0.74</v>
      </c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ref="I14:I28" si="3">(E17-SUM(F17:G17))-K17</f>
        <v>0</v>
      </c>
      <c r="J17" s="10" t="e">
        <f t="shared" si="1"/>
        <v>#DIV/0!</v>
      </c>
      <c r="K17" s="9"/>
      <c r="L17" s="10" t="e">
        <f t="shared" si="2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3"/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94</v>
      </c>
      <c r="F28" s="17">
        <f>SUM(F14:F27)</f>
        <v>74</v>
      </c>
      <c r="G28" s="17">
        <f>SUM(G14:G27)</f>
        <v>0</v>
      </c>
      <c r="H28" s="18">
        <f>SUM(F28:G28)/E28</f>
        <v>0.78723404255319152</v>
      </c>
      <c r="I28" s="17">
        <f t="shared" si="3"/>
        <v>20</v>
      </c>
      <c r="J28" s="18">
        <f t="shared" si="1"/>
        <v>0.21276595744680851</v>
      </c>
      <c r="K28" s="17">
        <f>SUM(K14:K27)</f>
        <v>0</v>
      </c>
      <c r="L28" s="18">
        <f t="shared" si="2"/>
        <v>0</v>
      </c>
      <c r="M28" s="17">
        <f>AVERAGE(M14:M27)</f>
        <v>63.923333333333325</v>
      </c>
      <c r="N28" s="19">
        <f>AVERAGE(N14:N27)</f>
        <v>0.68509999999999993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 t="s">
        <v>38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BIOLOGÍA</v>
      </c>
      <c r="B14" s="9"/>
      <c r="C14" s="9" t="str">
        <f>'1'!C14</f>
        <v>I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I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DISEÑO DE EXPERIMENTOS AMBIENTALES</v>
      </c>
      <c r="B16" s="9"/>
      <c r="C16" s="9">
        <f>'1'!C16</f>
        <v>3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BIOLOGÍA</v>
      </c>
      <c r="B14" s="9"/>
      <c r="C14" s="9" t="str">
        <f>'1'!C14</f>
        <v>I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I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DISEÑO DE EXPERIMENTOS AMBIENTALES</v>
      </c>
      <c r="B16" s="9"/>
      <c r="C16" s="9">
        <f>'1'!C16</f>
        <v>3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tr">
        <f>'1'!B10</f>
        <v>FRANCISCO JOSÉ GÓMEZ MARÍN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tr">
        <f>'1'!A14</f>
        <v>BIOLOGÍA</v>
      </c>
      <c r="B14" s="9"/>
      <c r="C14" s="9" t="str">
        <f>'1'!C14</f>
        <v>I</v>
      </c>
      <c r="D14" s="9" t="str">
        <f>'1'!D14</f>
        <v>IAMB</v>
      </c>
      <c r="E14" s="9">
        <f>'1'!E14</f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TALLER DE ÉTICA</v>
      </c>
      <c r="B15" s="9"/>
      <c r="C15" s="9" t="str">
        <f>'1'!C15</f>
        <v>I</v>
      </c>
      <c r="D15" s="9" t="str">
        <f>'1'!D15</f>
        <v>IAMB</v>
      </c>
      <c r="E15" s="9">
        <f>'1'!E15</f>
        <v>37</v>
      </c>
      <c r="F15" s="9"/>
      <c r="G15" s="9"/>
      <c r="H15" s="10">
        <f t="shared" si="0"/>
        <v>0</v>
      </c>
      <c r="I15" s="9">
        <f t="shared" si="1"/>
        <v>37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'1'!A16</f>
        <v>DISEÑO DE EXPERIMENTOS AMBIENTALES</v>
      </c>
      <c r="B16" s="9"/>
      <c r="C16" s="9">
        <f>'1'!C16</f>
        <v>3</v>
      </c>
      <c r="D16" s="9" t="str">
        <f>'1'!D16</f>
        <v>IAMB</v>
      </c>
      <c r="E16" s="9">
        <f>'1'!E16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1" zoomScale="85" zoomScaleNormal="85" zoomScaleSheetLayoutView="100" workbookViewId="0">
      <selection activeCell="A30" sqref="A30:N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1</v>
      </c>
      <c r="C8" s="33"/>
      <c r="D8" s="14" t="s">
        <v>5</v>
      </c>
      <c r="E8" s="20">
        <v>3</v>
      </c>
      <c r="F8"/>
      <c r="G8" s="4" t="s">
        <v>6</v>
      </c>
      <c r="H8" s="20">
        <v>3</v>
      </c>
      <c r="I8" s="32" t="s">
        <v>7</v>
      </c>
      <c r="J8" s="32"/>
      <c r="K8" s="32"/>
      <c r="L8" s="33" t="str">
        <f>'1'!L8</f>
        <v>Ago-Dic 2022</v>
      </c>
      <c r="M8" s="33"/>
      <c r="N8" s="33"/>
    </row>
    <row r="10" spans="1:14" x14ac:dyDescent="0.2">
      <c r="A10" s="4" t="s">
        <v>9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10</v>
      </c>
      <c r="B12" s="30" t="s">
        <v>11</v>
      </c>
      <c r="C12" s="30" t="s">
        <v>12</v>
      </c>
      <c r="D12" s="25" t="s">
        <v>13</v>
      </c>
      <c r="E12" s="25" t="s">
        <v>14</v>
      </c>
      <c r="F12" s="25" t="s">
        <v>15</v>
      </c>
      <c r="G12" s="25"/>
      <c r="H12" s="25" t="s">
        <v>16</v>
      </c>
      <c r="I12" s="25" t="s">
        <v>17</v>
      </c>
      <c r="J12" s="25" t="s">
        <v>18</v>
      </c>
      <c r="K12" s="25" t="s">
        <v>19</v>
      </c>
      <c r="L12" s="25" t="s">
        <v>20</v>
      </c>
      <c r="M12" s="25" t="s">
        <v>21</v>
      </c>
      <c r="N12" s="27" t="s">
        <v>22</v>
      </c>
    </row>
    <row r="13" spans="1:14" x14ac:dyDescent="0.2">
      <c r="A13" s="35"/>
      <c r="B13" s="31"/>
      <c r="C13" s="31"/>
      <c r="D13" s="26"/>
      <c r="E13" s="26"/>
      <c r="F13" s="7" t="s">
        <v>23</v>
      </c>
      <c r="G13" s="7" t="s">
        <v>24</v>
      </c>
      <c r="H13" s="26"/>
      <c r="I13" s="26"/>
      <c r="J13" s="26"/>
      <c r="K13" s="26"/>
      <c r="L13" s="26"/>
      <c r="M13" s="26"/>
      <c r="N13" s="28"/>
    </row>
    <row r="14" spans="1:14" s="11" customFormat="1" x14ac:dyDescent="0.2">
      <c r="A14" s="9" t="s">
        <v>35</v>
      </c>
      <c r="B14" s="9"/>
      <c r="C14" s="9" t="str">
        <f>'1'!C14</f>
        <v>I</v>
      </c>
      <c r="D14" s="9" t="str">
        <f>'1'!D14</f>
        <v>IAMB</v>
      </c>
      <c r="E14" s="9">
        <v>30</v>
      </c>
      <c r="F14" s="9"/>
      <c r="G14" s="9"/>
      <c r="H14" s="10">
        <f t="shared" ref="H14:H27" si="0">F14/E14</f>
        <v>0</v>
      </c>
      <c r="I14" s="9">
        <f t="shared" ref="I14:I28" si="1">(E14-SUM(F14:G14))-K14</f>
        <v>30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">
        <v>36</v>
      </c>
      <c r="B15" s="9"/>
      <c r="C15" s="9" t="str">
        <f>'1'!C15</f>
        <v>I</v>
      </c>
      <c r="D15" s="9" t="str">
        <f>'1'!D15</f>
        <v>IAMB</v>
      </c>
      <c r="E15" s="9">
        <v>27</v>
      </c>
      <c r="F15" s="9"/>
      <c r="G15" s="9"/>
      <c r="H15" s="10">
        <f t="shared" si="0"/>
        <v>0</v>
      </c>
      <c r="I15" s="9">
        <f t="shared" si="1"/>
        <v>27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">
        <v>37</v>
      </c>
      <c r="B16" s="9"/>
      <c r="C16" s="9">
        <f>'1'!C16</f>
        <v>3</v>
      </c>
      <c r="D16" s="9" t="str">
        <f>'1'!D16</f>
        <v>IAMB</v>
      </c>
      <c r="E16" s="9"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94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94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29" t="s">
        <v>27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28</v>
      </c>
      <c r="C33" s="36"/>
      <c r="D33" s="36"/>
      <c r="G33" s="21" t="s">
        <v>29</v>
      </c>
      <c r="H33" s="21"/>
      <c r="I33" s="21"/>
      <c r="J33" s="21"/>
    </row>
    <row r="34" spans="1:10" ht="62.25" customHeight="1" x14ac:dyDescent="0.2">
      <c r="B34" s="37" t="s">
        <v>31</v>
      </c>
      <c r="C34" s="37"/>
      <c r="D34" s="37"/>
      <c r="G34" s="33" t="s">
        <v>32</v>
      </c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FRANCISCO JOSÉ GÓMEZ MARÍN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Francisco Jose Gomez Marin</cp:lastModifiedBy>
  <cp:revision/>
  <dcterms:created xsi:type="dcterms:W3CDTF">2021-11-22T14:45:25Z</dcterms:created>
  <dcterms:modified xsi:type="dcterms:W3CDTF">2022-10-08T06:23:24Z</dcterms:modified>
  <cp:category/>
  <cp:contentStatus/>
</cp:coreProperties>
</file>