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8_{79EC5DCD-59B5-4AC1-80BF-787477367F0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2 (2)" sheetId="26" r:id="rId3"/>
    <sheet name="3" sheetId="23" r:id="rId4"/>
    <sheet name="4" sheetId="24" r:id="rId5"/>
    <sheet name="Final" sheetId="25" r:id="rId6"/>
  </sheets>
  <definedNames>
    <definedName name="_xlnm.Print_Area" localSheetId="0">'1'!$A$1:$N$37</definedName>
    <definedName name="_xlnm.Print_Area" localSheetId="1">'2'!$A$1:$N$37</definedName>
    <definedName name="_xlnm.Print_Area" localSheetId="2">'2 (2)'!$A$1:$N$37</definedName>
    <definedName name="_xlnm.Print_Area" localSheetId="3">'3'!$A$1:$N$37</definedName>
    <definedName name="_xlnm.Print_Area" localSheetId="4">'4'!$A$1:$N$37</definedName>
    <definedName name="_xlnm.Print_Area" localSheetId="5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6" l="1"/>
  <c r="E16" i="26"/>
  <c r="M28" i="26"/>
  <c r="K28" i="26"/>
  <c r="G28" i="26"/>
  <c r="F28" i="26"/>
  <c r="I27" i="26"/>
  <c r="I26" i="26"/>
  <c r="I25" i="26"/>
  <c r="I24" i="26"/>
  <c r="I23" i="26"/>
  <c r="I22" i="26"/>
  <c r="I21" i="26"/>
  <c r="I20" i="26"/>
  <c r="I19" i="26"/>
  <c r="I18" i="26"/>
  <c r="I17" i="26"/>
  <c r="L16" i="26"/>
  <c r="D16" i="26"/>
  <c r="A16" i="26"/>
  <c r="L15" i="26"/>
  <c r="D15" i="26"/>
  <c r="A15" i="26"/>
  <c r="L14" i="26"/>
  <c r="I14" i="26"/>
  <c r="E14" i="26"/>
  <c r="E28" i="26" s="1"/>
  <c r="D14" i="26"/>
  <c r="A14" i="26"/>
  <c r="B10" i="26"/>
  <c r="B37" i="26" s="1"/>
  <c r="L8" i="26"/>
  <c r="H8" i="26"/>
  <c r="E8" i="26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I15" i="25"/>
  <c r="J15" i="25" s="1"/>
  <c r="D15" i="25"/>
  <c r="C15" i="25"/>
  <c r="I14" i="25"/>
  <c r="J14" i="25" s="1"/>
  <c r="D14" i="25"/>
  <c r="C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D15" i="22"/>
  <c r="E15" i="22"/>
  <c r="L15" i="22" s="1"/>
  <c r="A16" i="22"/>
  <c r="D16" i="22"/>
  <c r="E16" i="22"/>
  <c r="L16" i="22" s="1"/>
  <c r="I19" i="22"/>
  <c r="I2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1" i="22"/>
  <c r="I16" i="22"/>
  <c r="I14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I28" i="26" l="1"/>
  <c r="J28" i="26" s="1"/>
  <c r="L28" i="26"/>
  <c r="H28" i="26"/>
  <c r="I15" i="26"/>
  <c r="I16" i="26"/>
  <c r="I17" i="22"/>
  <c r="I23" i="22"/>
  <c r="I15" i="22"/>
  <c r="I20" i="22"/>
  <c r="I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F9C3AA3-6748-466E-9B45-71729165CC9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2043E7D-C1AE-415F-AAA3-5528F35F828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DA9EC14-3111-4503-8439-7378E2D1E09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<sst xmlns="http://schemas.openxmlformats.org/spreadsheetml/2006/main" count="226" uniqueCount="46">
  <si>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</si>
  <si>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</si>
  <si>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</si>
  <si>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</si>
  <si>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</si>
  <si>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</si>
  <si>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</si>
  <si>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</si>
  <si>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</si>
  <si>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</si>
  <si>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</si>
  <si>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</si>
  <si>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</si>
  <si>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</si>
  <si>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</si>
  <si>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</si>
  <si>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</si>
  <si>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</si>
  <si>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</si>
  <si>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</si>
  <si>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</si>
  <si>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</si>
  <si>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</si>
  <si>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</si>
  <si>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</si>
  <si>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</si>
  <si>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</si>
  <si>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</si>
  <si>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</si>
  <si>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</si>
  <si>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Francisco José Gómez Marín</t>
  </si>
  <si>
    <t>Jessica Alejandra Reyes Larios</t>
  </si>
  <si>
    <t>FRANCISCO JOSÉ GÓMEZ MARÍN</t>
  </si>
  <si>
    <t>AMBIENTAL</t>
  </si>
  <si>
    <t>BIOLOGÍA</t>
  </si>
  <si>
    <t>TALLER DE ÉTICA</t>
  </si>
  <si>
    <t>DISEÑO DE EXPERIMENTOS AMBIENTALES</t>
  </si>
  <si>
    <t>JESSICA ALEJANDRA REYES LARIOS</t>
  </si>
  <si>
    <t>IAMB</t>
  </si>
  <si>
    <t>Septiembre 2022-Enero 2023</t>
  </si>
  <si>
    <t>II</t>
  </si>
  <si>
    <t>106 A</t>
  </si>
  <si>
    <t>106 B</t>
  </si>
  <si>
    <t>306 A</t>
  </si>
  <si>
    <t>JESSICA A. REYES LARIOS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</si>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</sst>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B85913B-1968-4427-8164-280E8278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7DC433-3E78-4FEE-97BF-9C1C8BAD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64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34</v>
      </c>
      <c r="B14" s="9" t="s">
        <v>21</v>
      </c>
      <c r="C14" s="9" t="s">
        <v>41</v>
      </c>
      <c r="D14" s="9" t="s">
        <v>38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78.86</v>
      </c>
      <c r="N14" s="15">
        <v>0.66669999999999996</v>
      </c>
    </row>
    <row r="15" spans="1:14" s="11" customFormat="1" ht="25.5" x14ac:dyDescent="0.2">
      <c r="A15" s="8" t="s">
        <v>35</v>
      </c>
      <c r="B15" s="9" t="s">
        <v>21</v>
      </c>
      <c r="C15" s="9" t="s">
        <v>42</v>
      </c>
      <c r="D15" s="9" t="s">
        <v>38</v>
      </c>
      <c r="E15" s="9">
        <v>37</v>
      </c>
      <c r="F15" s="9">
        <v>24</v>
      </c>
      <c r="G15" s="9"/>
      <c r="H15" s="10">
        <f t="shared" si="0"/>
        <v>0.64864864864864868</v>
      </c>
      <c r="I15" s="9">
        <v>13</v>
      </c>
      <c r="J15" s="10">
        <f t="shared" si="1"/>
        <v>0.35135135135135137</v>
      </c>
      <c r="K15" s="9"/>
      <c r="L15" s="10">
        <f t="shared" si="2"/>
        <v>0</v>
      </c>
      <c r="M15" s="9">
        <v>50.91</v>
      </c>
      <c r="N15" s="15">
        <v>0.64859999999999995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38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</v>
      </c>
      <c r="N16" s="15">
        <v>0.74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74</v>
      </c>
      <c r="G28" s="17">
        <f>SUM(G14:G27)</f>
        <v>0</v>
      </c>
      <c r="H28" s="18">
        <f>SUM(F28:G28)/E28</f>
        <v>0.78723404255319152</v>
      </c>
      <c r="I28" s="17">
        <f t="shared" si="3"/>
        <v>20</v>
      </c>
      <c r="J28" s="18">
        <f t="shared" si="1"/>
        <v>0.21276595744680851</v>
      </c>
      <c r="K28" s="17">
        <f>SUM(K14:K27)</f>
        <v>0</v>
      </c>
      <c r="L28" s="18">
        <f t="shared" si="2"/>
        <v>0</v>
      </c>
      <c r="M28" s="17">
        <f>AVERAGE(M14:M27)</f>
        <v>63.923333333333325</v>
      </c>
      <c r="N28" s="19">
        <f>AVERAGE(N14:N27)</f>
        <v>0.68509999999999993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BIOLOGÍA</v>
      </c>
      <c r="B14" s="9" t="s">
        <v>40</v>
      </c>
      <c r="C14" s="9" t="s">
        <v>41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77.8</v>
      </c>
      <c r="N14" s="15">
        <v>0.66600000000000004</v>
      </c>
    </row>
    <row r="15" spans="1:14" s="11" customFormat="1" ht="25.5" x14ac:dyDescent="0.2">
      <c r="A15" s="9" t="str">
        <f>'1'!A15</f>
        <v>TALLER DE ÉTICA</v>
      </c>
      <c r="B15" s="9" t="s">
        <v>40</v>
      </c>
      <c r="C15" s="9" t="s">
        <v>42</v>
      </c>
      <c r="D15" s="9" t="str">
        <f>'1'!D15</f>
        <v>IAMB</v>
      </c>
      <c r="E15" s="9">
        <f>'1'!E15</f>
        <v>37</v>
      </c>
      <c r="F15" s="9">
        <v>36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78.3</v>
      </c>
      <c r="N15" s="15">
        <v>0.40500000000000003</v>
      </c>
    </row>
    <row r="16" spans="1:14" s="11" customFormat="1" ht="25.5" x14ac:dyDescent="0.2">
      <c r="A16" s="9" t="str">
        <f>'1'!A16</f>
        <v>DISEÑO DE EXPERIMENTOS AMBIENTALES</v>
      </c>
      <c r="B16" s="9" t="s">
        <v>40</v>
      </c>
      <c r="C16" s="9" t="s">
        <v>43</v>
      </c>
      <c r="D16" s="9" t="str">
        <f>'1'!D16</f>
        <v>IAMB</v>
      </c>
      <c r="E16" s="9">
        <f>'1'!E16</f>
        <v>27</v>
      </c>
      <c r="F16" s="9">
        <v>21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62.2</v>
      </c>
      <c r="N16" s="15">
        <v>0.77800000000000002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>
        <f>SUM(F28:G28)/E28</f>
        <v>0.91489361702127658</v>
      </c>
      <c r="I28" s="17">
        <f t="shared" si="0"/>
        <v>8</v>
      </c>
      <c r="J28" s="18">
        <f t="shared" ref="J28" si="2">I28/E28</f>
        <v>8.5106382978723402E-2</v>
      </c>
      <c r="K28" s="17">
        <f>SUM(K14:K27)</f>
        <v>0</v>
      </c>
      <c r="L28" s="18">
        <f t="shared" si="1"/>
        <v>0</v>
      </c>
      <c r="M28" s="17">
        <f>AVERAGE(M14:M27)</f>
        <v>72.766666666666666</v>
      </c>
      <c r="N28" s="19">
        <f>AVERAGE(N14:N27)</f>
        <v>0.6163333333333334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CF2D-49CF-456D-9CB5-D1921BEBFFD9}">
  <sheetPr>
    <pageSetUpPr fitToPage="1"/>
  </sheetPr>
  <dimension ref="A1:S56"/>
  <sheetViews>
    <sheetView tabSelected="1" zoomScale="85" zoomScaleNormal="85" zoomScaleSheetLayoutView="100" workbookViewId="0">
      <selection activeCell="R9" sqref="R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BIOLOGÍA</v>
      </c>
      <c r="B14" s="9" t="s">
        <v>45</v>
      </c>
      <c r="C14" s="9" t="s">
        <v>41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83.83</v>
      </c>
      <c r="N14" s="15">
        <v>0.73329999999999995</v>
      </c>
    </row>
    <row r="15" spans="1:14" s="11" customFormat="1" ht="25.5" x14ac:dyDescent="0.2">
      <c r="A15" s="9" t="str">
        <f>'1'!A15</f>
        <v>TALLER DE ÉTICA</v>
      </c>
      <c r="B15" s="9" t="s">
        <v>45</v>
      </c>
      <c r="C15" s="9" t="s">
        <v>42</v>
      </c>
      <c r="D15" s="9" t="str">
        <f>'1'!D15</f>
        <v>IAMB</v>
      </c>
      <c r="E15" s="9">
        <v>38</v>
      </c>
      <c r="F15" s="9">
        <v>31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71.05</v>
      </c>
      <c r="N15" s="15">
        <v>0.81569999999999998</v>
      </c>
    </row>
    <row r="16" spans="1:14" s="11" customFormat="1" ht="25.5" x14ac:dyDescent="0.2">
      <c r="A16" s="9" t="str">
        <f>'1'!A16</f>
        <v>DISEÑO DE EXPERIMENTOS AMBIENTALES</v>
      </c>
      <c r="B16" s="9" t="s">
        <v>45</v>
      </c>
      <c r="C16" s="9" t="s">
        <v>43</v>
      </c>
      <c r="D16" s="9" t="str">
        <f>'1'!D16</f>
        <v>IAMB</v>
      </c>
      <c r="E16" s="9">
        <f>'1'!E16</f>
        <v>27</v>
      </c>
      <c r="F16" s="9">
        <v>21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9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9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9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  <c r="R19" s="1"/>
    </row>
    <row r="20" spans="1:19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  <c r="Q20" s="1"/>
      <c r="R20" s="1"/>
      <c r="S20" s="1"/>
    </row>
    <row r="21" spans="1:19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  <c r="Q21" s="1"/>
      <c r="S21" s="1"/>
    </row>
    <row r="22" spans="1:19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  <c r="Q22" s="1"/>
      <c r="S22" s="1"/>
    </row>
    <row r="23" spans="1:19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  <c r="Q23" s="1"/>
      <c r="S23" s="1"/>
    </row>
    <row r="24" spans="1:19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  <c r="Q24" s="1"/>
    </row>
    <row r="25" spans="1:19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  <c r="Q25" s="1"/>
    </row>
    <row r="26" spans="1:19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  <c r="Q26" s="1"/>
    </row>
    <row r="27" spans="1:19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  <c r="R27" s="1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81</v>
      </c>
      <c r="G28" s="17">
        <f>SUM(G14:G27)</f>
        <v>0</v>
      </c>
      <c r="H28" s="18">
        <f>SUM(F28:G28)/E28</f>
        <v>0.85263157894736841</v>
      </c>
      <c r="I28" s="17">
        <f t="shared" si="0"/>
        <v>14</v>
      </c>
      <c r="J28" s="18">
        <f t="shared" ref="J28" si="2">I28/E28</f>
        <v>0.14736842105263157</v>
      </c>
      <c r="K28" s="17">
        <f>SUM(K14:K27)</f>
        <v>0</v>
      </c>
      <c r="L28" s="18">
        <f t="shared" si="1"/>
        <v>0</v>
      </c>
      <c r="M28" s="17">
        <f>AVERAGE(M14:M27)</f>
        <v>71.626666666666665</v>
      </c>
      <c r="N28" s="19">
        <f>AVERAGE(N14:N27)</f>
        <v>0.76633333333333331</v>
      </c>
      <c r="P28" s="11"/>
      <c r="S28" s="11"/>
    </row>
    <row r="29" spans="1:19" x14ac:dyDescent="0.2">
      <c r="P29" s="11"/>
    </row>
    <row r="30" spans="1:19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P30" s="11"/>
    </row>
    <row r="31" spans="1:19" x14ac:dyDescent="0.2">
      <c r="P31" s="11"/>
      <c r="Q31" s="11"/>
      <c r="S31" s="11"/>
    </row>
    <row r="32" spans="1:19" x14ac:dyDescent="0.2">
      <c r="A32" s="12"/>
      <c r="P32" s="11"/>
      <c r="Q32" s="11"/>
    </row>
    <row r="33" spans="1:19" x14ac:dyDescent="0.2">
      <c r="B33" s="36" t="s">
        <v>27</v>
      </c>
      <c r="C33" s="36"/>
      <c r="D33" s="36"/>
      <c r="G33" s="21" t="s">
        <v>28</v>
      </c>
      <c r="H33" s="21"/>
      <c r="I33" s="21"/>
      <c r="J33" s="21"/>
      <c r="P33" s="11"/>
    </row>
    <row r="34" spans="1:19" ht="62.25" customHeight="1" x14ac:dyDescent="0.2">
      <c r="B34" s="37"/>
      <c r="C34" s="37"/>
      <c r="D34" s="37"/>
      <c r="G34" s="33"/>
      <c r="H34" s="33"/>
      <c r="I34" s="33"/>
      <c r="J34" s="33"/>
      <c r="P34" s="11"/>
    </row>
    <row r="35" spans="1:19" hidden="1" x14ac:dyDescent="0.2">
      <c r="A35" s="38" t="e">
        <v>#REF!</v>
      </c>
      <c r="B35" s="38"/>
      <c r="C35" s="6"/>
      <c r="E35" s="38"/>
      <c r="F35" s="38"/>
      <c r="G35" s="38"/>
      <c r="H35" s="38"/>
      <c r="P35" s="11"/>
    </row>
    <row r="36" spans="1:19" hidden="1" x14ac:dyDescent="0.2">
      <c r="P36" s="11"/>
    </row>
    <row r="37" spans="1:19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 t="s">
        <v>44</v>
      </c>
      <c r="H37" s="39"/>
      <c r="I37" s="39"/>
      <c r="J37" s="39"/>
      <c r="P37" s="11"/>
      <c r="S37" s="11"/>
    </row>
    <row r="38" spans="1:19" x14ac:dyDescent="0.2">
      <c r="P38" s="11"/>
      <c r="S38" s="11"/>
    </row>
    <row r="39" spans="1:19" x14ac:dyDescent="0.2">
      <c r="P39" s="11"/>
    </row>
    <row r="40" spans="1:19" x14ac:dyDescent="0.2">
      <c r="P40" s="11"/>
    </row>
    <row r="41" spans="1:19" x14ac:dyDescent="0.2">
      <c r="P41" s="11"/>
      <c r="R41" s="11"/>
      <c r="S41" s="11"/>
    </row>
    <row r="42" spans="1:19" x14ac:dyDescent="0.2">
      <c r="P42" s="11"/>
      <c r="R42" s="11"/>
    </row>
    <row r="43" spans="1:19" x14ac:dyDescent="0.2">
      <c r="P43" s="11"/>
      <c r="Q43" s="11"/>
    </row>
    <row r="44" spans="1:19" x14ac:dyDescent="0.2">
      <c r="P44" s="11"/>
      <c r="Q44" s="11"/>
    </row>
    <row r="45" spans="1:19" x14ac:dyDescent="0.2">
      <c r="P45" s="11"/>
    </row>
    <row r="46" spans="1:19" x14ac:dyDescent="0.2">
      <c r="P46" s="11"/>
    </row>
    <row r="47" spans="1:19" x14ac:dyDescent="0.2">
      <c r="P47" s="11"/>
    </row>
    <row r="48" spans="1:19" x14ac:dyDescent="0.2">
      <c r="P48" s="11"/>
      <c r="Q48" s="11"/>
    </row>
    <row r="49" spans="16:18" x14ac:dyDescent="0.2">
      <c r="P49" s="11"/>
      <c r="Q49" s="11"/>
      <c r="R49" s="11"/>
    </row>
    <row r="50" spans="16:18" x14ac:dyDescent="0.2">
      <c r="P50" s="11"/>
      <c r="Q50" s="11"/>
    </row>
    <row r="51" spans="16:18" x14ac:dyDescent="0.2">
      <c r="P51" s="11"/>
    </row>
    <row r="52" spans="16:18" x14ac:dyDescent="0.2">
      <c r="P52" s="11"/>
    </row>
    <row r="53" spans="16:18" x14ac:dyDescent="0.2">
      <c r="P53" s="11"/>
    </row>
    <row r="54" spans="16:18" x14ac:dyDescent="0.2">
      <c r="P54" s="11"/>
    </row>
    <row r="55" spans="16:18" x14ac:dyDescent="0.2">
      <c r="P55" s="11"/>
    </row>
    <row r="56" spans="16:18" x14ac:dyDescent="0.2">
      <c r="P56" s="11"/>
    </row>
  </sheetData>
  <sortState xmlns:xlrd2="http://schemas.microsoft.com/office/spreadsheetml/2017/richdata2" ref="Q17:Q56">
    <sortCondition ref="Q17:Q56"/>
  </sortState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BIOLOGÍA</v>
      </c>
      <c r="B14" s="9"/>
      <c r="C14" s="9" t="str">
        <f>'1'!C14</f>
        <v>106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ÉTICA</v>
      </c>
      <c r="B15" s="9"/>
      <c r="C15" s="9" t="str">
        <f>'1'!C15</f>
        <v>106 B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DE EXPERIMENTOS AMBIENTALES</v>
      </c>
      <c r="B16" s="9"/>
      <c r="C16" s="9" t="str">
        <f>'1'!C16</f>
        <v>306 A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BIOLOGÍA</v>
      </c>
      <c r="B14" s="9"/>
      <c r="C14" s="9" t="str">
        <f>'1'!C14</f>
        <v>106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ÉTICA</v>
      </c>
      <c r="B15" s="9"/>
      <c r="C15" s="9" t="str">
        <f>'1'!C15</f>
        <v>106 B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DE EXPERIMENTOS AMBIENTALES</v>
      </c>
      <c r="B16" s="9"/>
      <c r="C16" s="9" t="str">
        <f>'1'!C16</f>
        <v>306 A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3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34</v>
      </c>
      <c r="B14" s="9"/>
      <c r="C14" s="9" t="str">
        <f>'1'!C14</f>
        <v>106 A</v>
      </c>
      <c r="D14" s="9" t="str">
        <f>'1'!D14</f>
        <v>IAMB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35</v>
      </c>
      <c r="B15" s="9"/>
      <c r="C15" s="9" t="str">
        <f>'1'!C15</f>
        <v>106 B</v>
      </c>
      <c r="D15" s="9" t="str">
        <f>'1'!D15</f>
        <v>IAMB</v>
      </c>
      <c r="E15" s="9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306 A</v>
      </c>
      <c r="D16" s="9" t="str">
        <f>'1'!D16</f>
        <v>IAMB</v>
      </c>
      <c r="E16" s="9"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 t="s">
        <v>30</v>
      </c>
      <c r="C34" s="37"/>
      <c r="D34" s="37"/>
      <c r="G34" s="33" t="s">
        <v>31</v>
      </c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</vt:lpstr>
      <vt:lpstr>2</vt:lpstr>
      <vt:lpstr>2 (2)</vt:lpstr>
      <vt:lpstr>3</vt:lpstr>
      <vt:lpstr>4</vt:lpstr>
      <vt:lpstr>Final</vt:lpstr>
      <vt:lpstr>'1'!Área_de_impresión</vt:lpstr>
      <vt:lpstr>'2'!Área_de_impresión</vt:lpstr>
      <vt:lpstr>'2 (2)'!Área_de_impresión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 Jose Gomez Marin</cp:lastModifiedBy>
  <cp:revision/>
  <dcterms:created xsi:type="dcterms:W3CDTF">2021-11-22T14:45:25Z</dcterms:created>
  <dcterms:modified xsi:type="dcterms:W3CDTF">2022-12-07T02:19:10Z</dcterms:modified>
  <cp:category/>
  <cp:contentStatus/>
</cp:coreProperties>
</file>