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D:\Desktop\2022-B\REPORTES PARCIALES\"/>
    </mc:Choice>
  </mc:AlternateContent>
  <xr:revisionPtr revIDLastSave="0" documentId="13_ncr:1_{79F73BA5-5127-4D91-B2DF-EBC25A97E45B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0" l="1"/>
  <c r="M28" i="10"/>
  <c r="K28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6" i="22"/>
  <c r="I15" i="22"/>
  <c r="I14" i="22"/>
  <c r="B37" i="10"/>
  <c r="F28" i="10"/>
  <c r="E28" i="10"/>
  <c r="L17" i="10"/>
  <c r="I17" i="10"/>
  <c r="L16" i="10"/>
  <c r="I16" i="10"/>
  <c r="L15" i="10"/>
  <c r="I15" i="10"/>
  <c r="L14" i="10"/>
  <c r="I14" i="10"/>
  <c r="I28" i="10" l="1"/>
  <c r="I17" i="22"/>
  <c r="L28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<sst xmlns="http://schemas.openxmlformats.org/spreadsheetml/2006/main" count="187" uniqueCount="51">
  <si>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</si>
  <si>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</si>
  <si>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</si>
  <si>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</si>
  <si>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</si>
  <si>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</si>
  <si>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</si>
  <si>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</si>
  <si>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</si>
  <si>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</si>
  <si>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</si>
  <si>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</si>
  <si>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</si>
  <si>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</si>
  <si>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</si>
  <si>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</si>
  <si>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</si>
  <si>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</si>
  <si>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</si>
  <si>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</si>
  <si>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</si>
  <si>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</si>
  <si>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</si>
  <si>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</si>
  <si>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</si>
  <si>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</si>
  <si>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</si>
  <si>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</si>
  <si>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</si>
  <si>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</si>
  <si>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</si>
  <si>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</si>
  <si>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</si>
  <si>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</si>
  <si>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</si>
  <si>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LADM</t>
  </si>
  <si>
    <t>ING. ARTEMIO HIDALGO VELASCO</t>
  </si>
  <si>
    <t>D.E. TONATIUH SOSME SANCHEZ</t>
  </si>
  <si>
    <t>FUNDAMENTOS DE FISICA</t>
  </si>
  <si>
    <t>107 A</t>
  </si>
  <si>
    <t>IGEM</t>
  </si>
  <si>
    <t>ESTADISTICA PARA LA ADMINISTRACIÓN II</t>
  </si>
  <si>
    <t xml:space="preserve"> 305 A</t>
  </si>
  <si>
    <t>MATEMATICAS APLICADAS A LA ADMINISTRACIÓN</t>
  </si>
  <si>
    <t>105 A</t>
  </si>
  <si>
    <t>FISICA GENERAL</t>
  </si>
  <si>
    <t>304 A</t>
  </si>
  <si>
    <t>ISIC</t>
  </si>
  <si>
    <t>II</t>
  </si>
  <si>
    <t>III</t>
  </si>
  <si>
    <t xml:space="preserve">ISIC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</si>
</sst>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Q21" sqref="Q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43</v>
      </c>
      <c r="B14" s="9" t="s">
        <v>21</v>
      </c>
      <c r="C14" s="9" t="s">
        <v>44</v>
      </c>
      <c r="D14" s="9" t="s">
        <v>35</v>
      </c>
      <c r="E14" s="9">
        <v>33</v>
      </c>
      <c r="F14" s="9">
        <v>30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0.64</v>
      </c>
    </row>
    <row r="15" spans="1:14" s="11" customFormat="1" ht="26.4" x14ac:dyDescent="0.25">
      <c r="A15" s="8" t="s">
        <v>38</v>
      </c>
      <c r="B15" s="9" t="s">
        <v>21</v>
      </c>
      <c r="C15" s="9" t="s">
        <v>39</v>
      </c>
      <c r="D15" s="9" t="s">
        <v>40</v>
      </c>
      <c r="E15" s="9">
        <v>40</v>
      </c>
      <c r="F15" s="9">
        <v>38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0.83</v>
      </c>
    </row>
    <row r="16" spans="1:14" s="11" customFormat="1" ht="26.4" x14ac:dyDescent="0.25">
      <c r="A16" s="8" t="s">
        <v>41</v>
      </c>
      <c r="B16" s="9" t="s">
        <v>21</v>
      </c>
      <c r="C16" s="9" t="s">
        <v>42</v>
      </c>
      <c r="D16" s="9" t="s">
        <v>35</v>
      </c>
      <c r="E16" s="9">
        <v>34</v>
      </c>
      <c r="F16" s="9">
        <v>33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85</v>
      </c>
      <c r="N16" s="15">
        <v>0.56000000000000005</v>
      </c>
    </row>
    <row r="17" spans="1:18" s="11" customFormat="1" ht="26.4" x14ac:dyDescent="0.25">
      <c r="A17" s="8" t="s">
        <v>45</v>
      </c>
      <c r="B17" s="9" t="s">
        <v>21</v>
      </c>
      <c r="C17" s="9" t="s">
        <v>46</v>
      </c>
      <c r="D17" s="9" t="s">
        <v>47</v>
      </c>
      <c r="E17" s="9">
        <v>19</v>
      </c>
      <c r="F17" s="9">
        <v>17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84</v>
      </c>
      <c r="N17" s="15">
        <v>0.79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118</v>
      </c>
      <c r="G28" s="17"/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(M14+M15+M16+M17)/4</f>
        <v>82.75</v>
      </c>
      <c r="N28" s="19">
        <f>AVERAGE(N14:N27)</f>
        <v>0.70500000000000007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N19" sqref="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MATEMATICAS APLICADAS A LA ADMINISTRACIÓN</v>
      </c>
      <c r="B14" s="9" t="s">
        <v>48</v>
      </c>
      <c r="C14" s="9" t="str">
        <f>'1'!C14</f>
        <v>105 A</v>
      </c>
      <c r="D14" s="9" t="str">
        <f>'1'!D14</f>
        <v>LADM</v>
      </c>
      <c r="E14" s="9">
        <f>'1'!E14</f>
        <v>33</v>
      </c>
      <c r="F14" s="9">
        <v>29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0.82</v>
      </c>
    </row>
    <row r="15" spans="1:14" s="11" customFormat="1" ht="26.4" x14ac:dyDescent="0.25">
      <c r="A15" s="9" t="str">
        <f>'1'!A15</f>
        <v>FUNDAMENTOS DE FISICA</v>
      </c>
      <c r="B15" s="9" t="s">
        <v>48</v>
      </c>
      <c r="C15" s="9" t="str">
        <f>'1'!C15</f>
        <v>107 A</v>
      </c>
      <c r="D15" s="9" t="str">
        <f>'1'!D15</f>
        <v>IGEM</v>
      </c>
      <c r="E15" s="9">
        <f>'1'!E15</f>
        <v>40</v>
      </c>
      <c r="F15" s="9">
        <v>34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82</v>
      </c>
      <c r="N15" s="15">
        <v>0.83</v>
      </c>
    </row>
    <row r="16" spans="1:14" s="11" customFormat="1" ht="26.4" x14ac:dyDescent="0.25">
      <c r="A16" s="9" t="str">
        <f>'1'!A16</f>
        <v>ESTADISTICA PARA LA ADMINISTRACIÓN II</v>
      </c>
      <c r="B16" s="9" t="s">
        <v>48</v>
      </c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>
        <v>33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0.76</v>
      </c>
    </row>
    <row r="17" spans="1:14" s="11" customFormat="1" ht="26.4" x14ac:dyDescent="0.25">
      <c r="A17" s="9" t="str">
        <f>'1'!A17</f>
        <v>FISICA GENERAL</v>
      </c>
      <c r="B17" s="9" t="s">
        <v>48</v>
      </c>
      <c r="C17" s="9" t="str">
        <f>'1'!C17</f>
        <v>304 A</v>
      </c>
      <c r="D17" s="9" t="str">
        <f>'1'!D17</f>
        <v>ISIC</v>
      </c>
      <c r="E17" s="9">
        <f>'1'!E17</f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0.57999999999999996</v>
      </c>
    </row>
    <row r="18" spans="1:14" s="11" customFormat="1" ht="26.4" x14ac:dyDescent="0.25">
      <c r="A18" s="9" t="s">
        <v>45</v>
      </c>
      <c r="B18" s="9" t="s">
        <v>49</v>
      </c>
      <c r="C18" s="9" t="s">
        <v>46</v>
      </c>
      <c r="D18" s="9" t="s">
        <v>50</v>
      </c>
      <c r="E18" s="9">
        <v>19</v>
      </c>
      <c r="F18" s="9">
        <v>19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98</v>
      </c>
      <c r="N18" s="15">
        <v>0.95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134</v>
      </c>
      <c r="G28" s="17">
        <f>SUM(G14:G27)</f>
        <v>0</v>
      </c>
      <c r="H28" s="18">
        <f>SUM(F28:G28)/E28</f>
        <v>0.92413793103448272</v>
      </c>
      <c r="I28" s="17">
        <f t="shared" si="0"/>
        <v>11</v>
      </c>
      <c r="J28" s="18">
        <f t="shared" ref="J14:J28" si="2">I28/E28</f>
        <v>7.586206896551724E-2</v>
      </c>
      <c r="K28" s="17">
        <f>SUM(K14:K27)</f>
        <v>0</v>
      </c>
      <c r="L28" s="18">
        <f t="shared" si="1"/>
        <v>0</v>
      </c>
      <c r="M28" s="17">
        <f>AVERAGE(M14:M27)</f>
        <v>90.8</v>
      </c>
      <c r="N28" s="19">
        <f>AVERAGE(N14:N27)</f>
        <v>0.78800000000000003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MATEMATICAS APLICADAS A LA ADMINISTRACIÓN</v>
      </c>
      <c r="B14" s="9"/>
      <c r="C14" s="9" t="str">
        <f>'1'!C14</f>
        <v>105 A</v>
      </c>
      <c r="D14" s="9" t="str">
        <f>'1'!D14</f>
        <v>LADM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FISICA</v>
      </c>
      <c r="B15" s="9"/>
      <c r="C15" s="9" t="str">
        <f>'1'!C15</f>
        <v>107 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ADMINISTRACIÓN II</v>
      </c>
      <c r="B16" s="9"/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A</v>
      </c>
      <c r="D17" s="9" t="str">
        <f>'1'!D17</f>
        <v>ISIC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MATEMATICAS APLICADAS A LA ADMINISTRACIÓN</v>
      </c>
      <c r="B14" s="9"/>
      <c r="C14" s="9" t="str">
        <f>'1'!C14</f>
        <v>105 A</v>
      </c>
      <c r="D14" s="9" t="str">
        <f>'1'!D14</f>
        <v>LADM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FISICA</v>
      </c>
      <c r="B15" s="9"/>
      <c r="C15" s="9" t="str">
        <f>'1'!C15</f>
        <v>107 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ADMINISTRACIÓN II</v>
      </c>
      <c r="B16" s="9"/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A</v>
      </c>
      <c r="D17" s="9" t="str">
        <f>'1'!D17</f>
        <v>ISIC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MATEMATICAS APLICADAS A LA ADMINISTRACIÓN</v>
      </c>
      <c r="B14" s="9"/>
      <c r="C14" s="9" t="str">
        <f>'1'!C14</f>
        <v>105 A</v>
      </c>
      <c r="D14" s="9" t="str">
        <f>'1'!D14</f>
        <v>LADM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FISICA</v>
      </c>
      <c r="B15" s="9"/>
      <c r="C15" s="9" t="str">
        <f>'1'!C15</f>
        <v>107 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ADMINISTRACIÓN II</v>
      </c>
      <c r="B16" s="9"/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A</v>
      </c>
      <c r="D17" s="9" t="str">
        <f>'1'!D17</f>
        <v>ISIC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2022-11-02T16:02:14Z</dcterms:modified>
  <cp:category/>
  <cp:contentStatus/>
</cp:coreProperties>
</file>