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aveli\Desktop\Tutorias sep2022-ene2023 ADR\"/>
    </mc:Choice>
  </mc:AlternateContent>
  <xr:revisionPtr revIDLastSave="0" documentId="13_ncr:1_{CC2C5DB7-619E-4303-AA08-F2EB633F640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<sst xmlns="http://schemas.openxmlformats.org/spreadsheetml/2006/main" count="195" uniqueCount="49">
  <si>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</si>
  <si>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</si>
  <si>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</si>
  <si>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</si>
  <si>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</si>
  <si>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</si>
  <si>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</si>
  <si>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</si>
  <si>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</si>
  <si>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</si>
  <si>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</si>
  <si>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</si>
  <si>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</si>
  <si>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</si>
  <si>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</si>
  <si>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</si>
  <si>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</si>
  <si>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</si>
  <si>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</si>
  <si>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</si>
  <si>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</si>
  <si>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</si>
  <si>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</si>
  <si>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</si>
  <si>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</si>
  <si>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</si>
  <si>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</si>
  <si>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</si>
  <si>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</si>
  <si>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</si>
  <si>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</si>
  <si>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</si>
  <si>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Avelino Dominguez Rodriguez</t>
  </si>
  <si>
    <t>Calculo Diferencial</t>
  </si>
  <si>
    <t>106A</t>
  </si>
  <si>
    <t>Quimica Inorganica</t>
  </si>
  <si>
    <t>Termodinamica</t>
  </si>
  <si>
    <t>306A</t>
  </si>
  <si>
    <t>Fundamentos de aguas residuales</t>
  </si>
  <si>
    <t>506A</t>
  </si>
  <si>
    <t>Fundamentos de Quimica</t>
  </si>
  <si>
    <t>107C</t>
  </si>
  <si>
    <t>Jessica A. Reyes Larios</t>
  </si>
  <si>
    <t>IAMB</t>
  </si>
  <si>
    <t>IGEM</t>
  </si>
  <si>
    <t>Sep2022-Ene 2023</t>
  </si>
  <si>
    <t>II</t>
  </si>
  <si>
    <t>III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</si>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</sst>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9" zoomScale="85" zoomScaleNormal="85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5</v>
      </c>
      <c r="I8" s="35" t="s">
        <v>7</v>
      </c>
      <c r="J8" s="35"/>
      <c r="K8" s="35"/>
      <c r="L8" s="29" t="s">
        <v>45</v>
      </c>
      <c r="M8" s="29"/>
      <c r="N8" s="29"/>
    </row>
    <row r="10" spans="1:14" x14ac:dyDescent="0.2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33</v>
      </c>
      <c r="B14" s="9" t="s">
        <v>21</v>
      </c>
      <c r="C14" s="9" t="s">
        <v>34</v>
      </c>
      <c r="D14" s="9" t="s">
        <v>43</v>
      </c>
      <c r="E14" s="9">
        <v>31</v>
      </c>
      <c r="F14" s="9">
        <v>31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21">
        <v>74</v>
      </c>
      <c r="N14" s="15">
        <v>0.26</v>
      </c>
    </row>
    <row r="15" spans="1:14" s="11" customFormat="1" x14ac:dyDescent="0.2">
      <c r="A15" s="8" t="s">
        <v>35</v>
      </c>
      <c r="B15" s="9" t="s">
        <v>21</v>
      </c>
      <c r="C15" s="9" t="s">
        <v>34</v>
      </c>
      <c r="D15" s="9" t="s">
        <v>43</v>
      </c>
      <c r="E15" s="9">
        <v>31</v>
      </c>
      <c r="F15" s="9">
        <v>30</v>
      </c>
      <c r="G15" s="9"/>
      <c r="H15" s="10">
        <f t="shared" si="0"/>
        <v>0.967741935483871</v>
      </c>
      <c r="I15" s="9">
        <f t="shared" si="1"/>
        <v>1</v>
      </c>
      <c r="J15" s="10">
        <f t="shared" si="2"/>
        <v>3.2258064516129031E-2</v>
      </c>
      <c r="K15" s="9">
        <v>0</v>
      </c>
      <c r="L15" s="10">
        <f t="shared" si="3"/>
        <v>0</v>
      </c>
      <c r="M15" s="21">
        <v>40</v>
      </c>
      <c r="N15" s="15">
        <v>0.6</v>
      </c>
    </row>
    <row r="16" spans="1:14" s="11" customFormat="1" x14ac:dyDescent="0.2">
      <c r="A16" s="8" t="s">
        <v>36</v>
      </c>
      <c r="B16" s="9" t="s">
        <v>21</v>
      </c>
      <c r="C16" s="9" t="s">
        <v>37</v>
      </c>
      <c r="D16" s="9" t="s">
        <v>43</v>
      </c>
      <c r="E16" s="9">
        <v>31</v>
      </c>
      <c r="F16" s="9">
        <v>27</v>
      </c>
      <c r="G16" s="9"/>
      <c r="H16" s="10">
        <f t="shared" si="0"/>
        <v>0.87096774193548387</v>
      </c>
      <c r="I16" s="9">
        <f t="shared" si="1"/>
        <v>4</v>
      </c>
      <c r="J16" s="10">
        <f t="shared" si="2"/>
        <v>0.12903225806451613</v>
      </c>
      <c r="K16" s="9">
        <v>0</v>
      </c>
      <c r="L16" s="10">
        <f t="shared" si="3"/>
        <v>0</v>
      </c>
      <c r="M16" s="21">
        <v>41</v>
      </c>
      <c r="N16" s="15">
        <v>0.59</v>
      </c>
    </row>
    <row r="17" spans="1:14" s="11" customFormat="1" x14ac:dyDescent="0.2">
      <c r="A17" s="8" t="s">
        <v>38</v>
      </c>
      <c r="B17" s="9" t="s">
        <v>21</v>
      </c>
      <c r="C17" s="9" t="s">
        <v>39</v>
      </c>
      <c r="D17" s="9" t="s">
        <v>43</v>
      </c>
      <c r="E17" s="9">
        <v>12</v>
      </c>
      <c r="F17" s="9">
        <v>11</v>
      </c>
      <c r="G17" s="9"/>
      <c r="H17" s="10">
        <f t="shared" si="0"/>
        <v>0.91666666666666663</v>
      </c>
      <c r="I17" s="9">
        <f t="shared" si="1"/>
        <v>1</v>
      </c>
      <c r="J17" s="10">
        <f t="shared" si="2"/>
        <v>8.3333333333333329E-2</v>
      </c>
      <c r="K17" s="9">
        <v>0</v>
      </c>
      <c r="L17" s="10">
        <f t="shared" si="3"/>
        <v>0</v>
      </c>
      <c r="M17" s="21">
        <v>45</v>
      </c>
      <c r="N17" s="15">
        <v>0.55000000000000004</v>
      </c>
    </row>
    <row r="18" spans="1:14" s="11" customFormat="1" x14ac:dyDescent="0.2">
      <c r="A18" s="8" t="s">
        <v>40</v>
      </c>
      <c r="B18" s="9" t="s">
        <v>21</v>
      </c>
      <c r="C18" s="9" t="s">
        <v>41</v>
      </c>
      <c r="D18" s="9" t="s">
        <v>44</v>
      </c>
      <c r="E18" s="9">
        <v>27</v>
      </c>
      <c r="F18" s="9">
        <v>27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>
        <v>0</v>
      </c>
      <c r="L18" s="10">
        <f t="shared" si="3"/>
        <v>0</v>
      </c>
      <c r="M18" s="21">
        <v>76</v>
      </c>
      <c r="N18" s="15">
        <v>0.24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126</v>
      </c>
      <c r="G28" s="17">
        <f>SUM(G14:G27)</f>
        <v>0</v>
      </c>
      <c r="H28" s="18">
        <f>SUM(F28:G28)/E28</f>
        <v>0.95454545454545459</v>
      </c>
      <c r="I28" s="17">
        <f t="shared" si="1"/>
        <v>6</v>
      </c>
      <c r="J28" s="18">
        <f t="shared" si="2"/>
        <v>4.5454545454545456E-2</v>
      </c>
      <c r="K28" s="17">
        <f>SUM(K14:K27)</f>
        <v>0</v>
      </c>
      <c r="L28" s="18">
        <f t="shared" si="3"/>
        <v>0</v>
      </c>
      <c r="M28" s="17">
        <f>AVERAGE(M14:M27)</f>
        <v>55.2</v>
      </c>
      <c r="N28" s="19">
        <f>AVERAGE(N14:N27)</f>
        <v>0.44800000000000006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E7" sqref="E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Sep2022-Ene 2023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Calculo Diferencial</v>
      </c>
      <c r="B14" s="9" t="s">
        <v>46</v>
      </c>
      <c r="C14" s="9" t="str">
        <f>'1'!C14</f>
        <v>106A</v>
      </c>
      <c r="D14" s="9" t="str">
        <f>'1'!D14</f>
        <v>IAMB</v>
      </c>
      <c r="E14" s="9">
        <f>'1'!E14</f>
        <v>31</v>
      </c>
      <c r="F14" s="9">
        <v>21</v>
      </c>
      <c r="G14" s="9"/>
      <c r="H14" s="10">
        <f t="shared" ref="H14:H27" si="0">F14/E14</f>
        <v>0.67741935483870963</v>
      </c>
      <c r="I14" s="9">
        <f t="shared" ref="I14:I28" si="1">(E14-SUM(F14:G14))-K14</f>
        <v>10</v>
      </c>
      <c r="J14" s="10">
        <f t="shared" ref="J14:J28" si="2">I14/E14</f>
        <v>0.32258064516129031</v>
      </c>
      <c r="K14" s="9">
        <v>0</v>
      </c>
      <c r="L14" s="10">
        <f t="shared" ref="L14:L28" si="3">K14/E14</f>
        <v>0</v>
      </c>
      <c r="M14" s="9">
        <v>60</v>
      </c>
      <c r="N14" s="15">
        <v>0.67</v>
      </c>
    </row>
    <row r="15" spans="1:14" s="11" customFormat="1" x14ac:dyDescent="0.2">
      <c r="A15" s="9" t="str">
        <f>'1'!A15</f>
        <v>Quimica Inorganica</v>
      </c>
      <c r="B15" s="9" t="s">
        <v>46</v>
      </c>
      <c r="C15" s="9" t="str">
        <f>'1'!C15</f>
        <v>106A</v>
      </c>
      <c r="D15" s="9" t="str">
        <f>'1'!D15</f>
        <v>IAMB</v>
      </c>
      <c r="E15" s="9">
        <f>'1'!E15</f>
        <v>31</v>
      </c>
      <c r="F15" s="9">
        <v>30</v>
      </c>
      <c r="G15" s="9"/>
      <c r="H15" s="10">
        <f t="shared" si="0"/>
        <v>0.967741935483871</v>
      </c>
      <c r="I15" s="9">
        <f t="shared" si="1"/>
        <v>1</v>
      </c>
      <c r="J15" s="10">
        <f t="shared" si="2"/>
        <v>3.2258064516129031E-2</v>
      </c>
      <c r="K15" s="9">
        <v>0</v>
      </c>
      <c r="L15" s="10">
        <f t="shared" si="3"/>
        <v>0</v>
      </c>
      <c r="M15" s="9">
        <v>56</v>
      </c>
      <c r="N15" s="15">
        <v>0.96</v>
      </c>
    </row>
    <row r="16" spans="1:14" s="11" customFormat="1" x14ac:dyDescent="0.2">
      <c r="A16" s="9" t="str">
        <f>'1'!A16</f>
        <v>Termodinamica</v>
      </c>
      <c r="B16" s="9" t="s">
        <v>46</v>
      </c>
      <c r="C16" s="9" t="str">
        <f>'1'!C16</f>
        <v>306A</v>
      </c>
      <c r="D16" s="9" t="str">
        <f>'1'!D16</f>
        <v>IAMB</v>
      </c>
      <c r="E16" s="9">
        <f>'1'!E16</f>
        <v>31</v>
      </c>
      <c r="F16" s="9">
        <v>23</v>
      </c>
      <c r="G16" s="9"/>
      <c r="H16" s="10">
        <f t="shared" si="0"/>
        <v>0.74193548387096775</v>
      </c>
      <c r="I16" s="9">
        <f t="shared" si="1"/>
        <v>8</v>
      </c>
      <c r="J16" s="10">
        <f t="shared" si="2"/>
        <v>0.25806451612903225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x14ac:dyDescent="0.2">
      <c r="A17" s="9" t="str">
        <f>'1'!A17</f>
        <v>Fundamentos de aguas residuales</v>
      </c>
      <c r="B17" s="9" t="s">
        <v>46</v>
      </c>
      <c r="C17" s="9" t="str">
        <f>'1'!C17</f>
        <v>506A</v>
      </c>
      <c r="D17" s="9" t="str">
        <f>'1'!D17</f>
        <v>IAMB</v>
      </c>
      <c r="E17" s="9">
        <f>'1'!E17</f>
        <v>12</v>
      </c>
      <c r="F17" s="9">
        <v>12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81</v>
      </c>
      <c r="N17" s="15">
        <v>0.57999999999999996</v>
      </c>
    </row>
    <row r="18" spans="1:14" s="11" customFormat="1" x14ac:dyDescent="0.2">
      <c r="A18" s="9" t="str">
        <f>'1'!A18</f>
        <v>Fundamentos de Quimica</v>
      </c>
      <c r="B18" s="9" t="s">
        <v>46</v>
      </c>
      <c r="C18" s="9" t="str">
        <f>'1'!C18</f>
        <v>107C</v>
      </c>
      <c r="D18" s="9" t="str">
        <f>'1'!D18</f>
        <v>IGEM</v>
      </c>
      <c r="E18" s="9">
        <f>'1'!E18</f>
        <v>27</v>
      </c>
      <c r="F18" s="9">
        <v>24</v>
      </c>
      <c r="G18" s="9"/>
      <c r="H18" s="10">
        <f t="shared" si="0"/>
        <v>0.88888888888888884</v>
      </c>
      <c r="I18" s="9">
        <f t="shared" si="1"/>
        <v>3</v>
      </c>
      <c r="J18" s="10">
        <f t="shared" si="2"/>
        <v>0.1111111111111111</v>
      </c>
      <c r="K18" s="9">
        <v>0</v>
      </c>
      <c r="L18" s="10">
        <f t="shared" si="3"/>
        <v>0</v>
      </c>
      <c r="M18" s="9">
        <v>61</v>
      </c>
      <c r="N18" s="15">
        <v>0.88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110</v>
      </c>
      <c r="G28" s="17">
        <f>SUM(G14:G27)</f>
        <v>0</v>
      </c>
      <c r="H28" s="18">
        <f>SUM(F28:G28)/E28</f>
        <v>0.83333333333333337</v>
      </c>
      <c r="I28" s="17">
        <f t="shared" si="1"/>
        <v>22</v>
      </c>
      <c r="J28" s="18">
        <f t="shared" si="2"/>
        <v>0.16666666666666666</v>
      </c>
      <c r="K28" s="17">
        <f>SUM(K14:K27)</f>
        <v>0</v>
      </c>
      <c r="L28" s="18">
        <f t="shared" si="3"/>
        <v>0</v>
      </c>
      <c r="M28" s="17">
        <f>AVERAGE(M14:M27)</f>
        <v>63.6</v>
      </c>
      <c r="N28" s="19">
        <f>AVERAGE(N14:N27)</f>
        <v>0.76600000000000001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P25" sqref="P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Sep2022-Ene 2023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Calculo Diferencial</v>
      </c>
      <c r="B14" s="9" t="s">
        <v>47</v>
      </c>
      <c r="C14" s="9" t="str">
        <f>'1'!C14</f>
        <v>106A</v>
      </c>
      <c r="D14" s="9" t="str">
        <f>'1'!D14</f>
        <v>IAMB</v>
      </c>
      <c r="E14" s="9">
        <f>'1'!E14</f>
        <v>31</v>
      </c>
      <c r="F14" s="9">
        <v>22</v>
      </c>
      <c r="G14" s="9"/>
      <c r="H14" s="10">
        <v>0</v>
      </c>
      <c r="I14" s="9">
        <f t="shared" ref="I14:I28" si="0">(E14-SUM(F14:G14))-K14</f>
        <v>9</v>
      </c>
      <c r="J14" s="10">
        <v>0</v>
      </c>
      <c r="K14" s="9"/>
      <c r="L14" s="10">
        <f t="shared" ref="L14:L28" si="1">K14/E14</f>
        <v>0</v>
      </c>
      <c r="M14" s="9">
        <v>57</v>
      </c>
      <c r="N14" s="15">
        <v>0.73</v>
      </c>
    </row>
    <row r="15" spans="1:14" s="11" customFormat="1" x14ac:dyDescent="0.2">
      <c r="A15" s="9" t="str">
        <f>'1'!A15</f>
        <v>Quimica Inorganica</v>
      </c>
      <c r="B15" s="9" t="s">
        <v>48</v>
      </c>
      <c r="C15" s="9" t="str">
        <f>'1'!C15</f>
        <v>106A</v>
      </c>
      <c r="D15" s="9" t="str">
        <f>'1'!D15</f>
        <v>IAMB</v>
      </c>
      <c r="E15" s="9">
        <f>'1'!E15</f>
        <v>31</v>
      </c>
      <c r="F15" s="9">
        <v>0</v>
      </c>
      <c r="G15" s="9"/>
      <c r="H15" s="10">
        <v>0</v>
      </c>
      <c r="I15" s="9">
        <v>0</v>
      </c>
      <c r="J15" s="10">
        <v>0</v>
      </c>
      <c r="K15" s="9"/>
      <c r="L15" s="10">
        <f t="shared" si="1"/>
        <v>0</v>
      </c>
      <c r="M15" s="9">
        <v>0</v>
      </c>
      <c r="N15" s="15">
        <v>0</v>
      </c>
    </row>
    <row r="16" spans="1:14" s="11" customFormat="1" x14ac:dyDescent="0.2">
      <c r="A16" s="9" t="str">
        <f>'1'!A16</f>
        <v>Termodinamica</v>
      </c>
      <c r="B16" s="9" t="s">
        <v>47</v>
      </c>
      <c r="C16" s="9" t="str">
        <f>'1'!C16</f>
        <v>306A</v>
      </c>
      <c r="D16" s="9" t="str">
        <f>'1'!D16</f>
        <v>IAMB</v>
      </c>
      <c r="E16" s="9">
        <f>'1'!E16</f>
        <v>31</v>
      </c>
      <c r="F16" s="9">
        <v>16</v>
      </c>
      <c r="G16" s="9"/>
      <c r="H16" s="10">
        <v>0</v>
      </c>
      <c r="I16" s="9">
        <f t="shared" si="0"/>
        <v>15</v>
      </c>
      <c r="J16" s="10">
        <v>0</v>
      </c>
      <c r="K16" s="9"/>
      <c r="L16" s="10">
        <f t="shared" si="1"/>
        <v>0</v>
      </c>
      <c r="M16" s="9">
        <v>65</v>
      </c>
      <c r="N16" s="15">
        <v>0.52</v>
      </c>
    </row>
    <row r="17" spans="1:14" s="11" customFormat="1" x14ac:dyDescent="0.2">
      <c r="A17" s="9" t="str">
        <f>'1'!A17</f>
        <v>Fundamentos de aguas residuales</v>
      </c>
      <c r="B17" s="9" t="s">
        <v>47</v>
      </c>
      <c r="C17" s="9" t="str">
        <f>'1'!C17</f>
        <v>506A</v>
      </c>
      <c r="D17" s="9" t="str">
        <f>'1'!D17</f>
        <v>IAMB</v>
      </c>
      <c r="E17" s="9">
        <f>'1'!E17</f>
        <v>12</v>
      </c>
      <c r="F17" s="9">
        <v>12</v>
      </c>
      <c r="G17" s="9"/>
      <c r="H17" s="10">
        <v>0</v>
      </c>
      <c r="I17" s="9">
        <f t="shared" si="0"/>
        <v>0</v>
      </c>
      <c r="J17" s="10">
        <v>0</v>
      </c>
      <c r="K17" s="9"/>
      <c r="L17" s="10">
        <f t="shared" si="1"/>
        <v>0</v>
      </c>
      <c r="M17" s="9">
        <v>77</v>
      </c>
      <c r="N17" s="15">
        <v>0.8</v>
      </c>
    </row>
    <row r="18" spans="1:14" s="11" customFormat="1" x14ac:dyDescent="0.2">
      <c r="A18" s="9" t="str">
        <f>'1'!A18</f>
        <v>Fundamentos de Quimica</v>
      </c>
      <c r="B18" s="9" t="s">
        <v>47</v>
      </c>
      <c r="C18" s="9" t="str">
        <f>'1'!C18</f>
        <v>107C</v>
      </c>
      <c r="D18" s="9" t="str">
        <f>'1'!D18</f>
        <v>IGEM</v>
      </c>
      <c r="E18" s="9">
        <f>'1'!E18</f>
        <v>27</v>
      </c>
      <c r="F18" s="9">
        <v>22</v>
      </c>
      <c r="G18" s="9"/>
      <c r="H18" s="10">
        <v>0</v>
      </c>
      <c r="I18" s="9">
        <f t="shared" si="0"/>
        <v>5</v>
      </c>
      <c r="J18" s="10">
        <v>0</v>
      </c>
      <c r="K18" s="9"/>
      <c r="L18" s="10">
        <f t="shared" si="1"/>
        <v>0</v>
      </c>
      <c r="M18" s="9">
        <v>63</v>
      </c>
      <c r="N18" s="15">
        <v>0.81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4:H27" si="2">F19/E19</f>
        <v>#DIV/0!</v>
      </c>
      <c r="I19" s="9">
        <f t="shared" si="0"/>
        <v>0</v>
      </c>
      <c r="J19" s="10" t="e">
        <f t="shared" ref="J14:J28" si="3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72</v>
      </c>
      <c r="G28" s="17">
        <f>SUM(G14:G27)</f>
        <v>0</v>
      </c>
      <c r="H28" s="18">
        <f>SUM(F28:G28)/E28</f>
        <v>0.54545454545454541</v>
      </c>
      <c r="I28" s="17">
        <f t="shared" si="0"/>
        <v>60</v>
      </c>
      <c r="J28" s="18">
        <f t="shared" si="3"/>
        <v>0.45454545454545453</v>
      </c>
      <c r="K28" s="17">
        <f>SUM(K14:K27)</f>
        <v>0</v>
      </c>
      <c r="L28" s="18">
        <f t="shared" si="1"/>
        <v>0</v>
      </c>
      <c r="M28" s="17">
        <f>AVERAGE(M14:M27)</f>
        <v>52.4</v>
      </c>
      <c r="N28" s="19">
        <f>AVERAGE(N14:N27)</f>
        <v>0.57199999999999995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Sep2022-Ene 2023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Calculo Diferencial</v>
      </c>
      <c r="B14" s="9"/>
      <c r="C14" s="9" t="str">
        <f>'1'!C14</f>
        <v>106A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Quimica Inorganica</v>
      </c>
      <c r="B15" s="9"/>
      <c r="C15" s="9" t="str">
        <f>'1'!C15</f>
        <v>106A</v>
      </c>
      <c r="D15" s="9" t="str">
        <f>'1'!D15</f>
        <v>IAMB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Termodinamica</v>
      </c>
      <c r="B16" s="9"/>
      <c r="C16" s="9" t="str">
        <f>'1'!C16</f>
        <v>306A</v>
      </c>
      <c r="D16" s="9" t="str">
        <f>'1'!D16</f>
        <v>IAMB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aguas residuales</v>
      </c>
      <c r="B17" s="9"/>
      <c r="C17" s="9" t="str">
        <f>'1'!C17</f>
        <v>506A</v>
      </c>
      <c r="D17" s="9" t="str">
        <f>'1'!D17</f>
        <v>IAMB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Fundamentos de Quimica</v>
      </c>
      <c r="B18" s="9"/>
      <c r="C18" s="9" t="str">
        <f>'1'!C18</f>
        <v>107C</v>
      </c>
      <c r="D18" s="9" t="str">
        <f>'1'!D18</f>
        <v>IGEM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Sep2022-Ene 2023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Calculo Diferencial</v>
      </c>
      <c r="B14" s="9"/>
      <c r="C14" s="9" t="str">
        <f>'1'!C14</f>
        <v>106A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Quimica Inorganica</v>
      </c>
      <c r="B15" s="9"/>
      <c r="C15" s="9" t="str">
        <f>'1'!C15</f>
        <v>106A</v>
      </c>
      <c r="D15" s="9" t="str">
        <f>'1'!D15</f>
        <v>IAMB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Termodinamica</v>
      </c>
      <c r="B16" s="9"/>
      <c r="C16" s="9" t="str">
        <f>'1'!C16</f>
        <v>306A</v>
      </c>
      <c r="D16" s="9" t="str">
        <f>'1'!D16</f>
        <v>IAMB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aguas residuales</v>
      </c>
      <c r="B17" s="9"/>
      <c r="C17" s="9" t="str">
        <f>'1'!C17</f>
        <v>506A</v>
      </c>
      <c r="D17" s="9" t="str">
        <f>'1'!D17</f>
        <v>IAMB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Fundamentos de Quimica</v>
      </c>
      <c r="B18" s="9"/>
      <c r="C18" s="9" t="str">
        <f>'1'!C18</f>
        <v>107C</v>
      </c>
      <c r="D18" s="9" t="str">
        <f>'1'!D18</f>
        <v>IGEM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aveli</cp:lastModifiedBy>
  <cp:revision/>
  <dcterms:created xsi:type="dcterms:W3CDTF">2021-11-22T14:45:25Z</dcterms:created>
  <dcterms:modified xsi:type="dcterms:W3CDTF">2022-12-06T05:22:22Z</dcterms:modified>
  <cp:category/>
  <cp:contentStatus/>
</cp:coreProperties>
</file>