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B:\DOCTOS AGO-DIC-2022\MIS MATERIA\"/>
    </mc:Choice>
  </mc:AlternateContent>
  <xr:revisionPtr revIDLastSave="0" documentId="13_ncr:1_{633DC917-5EB1-4286-8948-2DA50FB685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I20" i="22" s="1"/>
  <c r="J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H24" i="22" s="1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H27" i="22"/>
  <c r="L25" i="22"/>
  <c r="H25" i="22"/>
  <c r="L24" i="22"/>
  <c r="I24" i="22"/>
  <c r="J24" i="22" s="1"/>
  <c r="L23" i="22"/>
  <c r="I23" i="22"/>
  <c r="J23" i="22" s="1"/>
  <c r="H23" i="22"/>
  <c r="I21" i="22"/>
  <c r="J21" i="22" s="1"/>
  <c r="H21" i="22"/>
  <c r="L20" i="22"/>
  <c r="H20" i="22"/>
  <c r="L17" i="22"/>
  <c r="I17" i="22"/>
  <c r="J17" i="22" s="1"/>
  <c r="H17" i="22"/>
  <c r="I16" i="22"/>
  <c r="J16" i="22" s="1"/>
  <c r="H16" i="22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L17" i="10"/>
  <c r="I17" i="10"/>
  <c r="L16" i="10"/>
  <c r="I16" i="10"/>
  <c r="L15" i="10"/>
  <c r="I15" i="10"/>
  <c r="L14" i="10"/>
  <c r="I14" i="10"/>
  <c r="I19" i="22" l="1"/>
  <c r="J19" i="22" s="1"/>
  <c r="L19" i="22"/>
  <c r="I15" i="22"/>
  <c r="J15" i="22" s="1"/>
  <c r="H15" i="22"/>
  <c r="I14" i="22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tc={0D88ADF2-74CA-466E-9F6D-57593592582A}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8" authorId="1" shapeId="0" xr:uid="{4AFBD6BF-DF06-4DC7-8DA9-9BDB78E4D11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9" authorId="1" shapeId="0" xr:uid="{52AC2BB7-CF86-46CF-8590-F45153CACE8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<sst xmlns="http://schemas.openxmlformats.org/spreadsheetml/2006/main" count="185" uniqueCount="47">
  <si>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</si>
  <si>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</si>
  <si>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</si>
  <si>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</si>
  <si>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</si>
  <si>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</si>
  <si>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</si>
  <si>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</si>
  <si>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</si>
  <si>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</si>
  <si>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</si>
  <si>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</si>
  <si>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</si>
  <si>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</si>
  <si>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</si>
  <si>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</si>
  <si>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</si>
  <si>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</si>
  <si>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</si>
  <si>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</si>
  <si>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</si>
  <si>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</si>
  <si>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</si>
  <si>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</si>
  <si>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</si>
  <si>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</si>
  <si>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</si>
  <si>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</si>
  <si>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</si>
  <si>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</si>
  <si>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</si>
  <si>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</si>
  <si>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SEP22-ENE23</t>
  </si>
  <si>
    <t>METROLOGIA Y NORMALIZACION</t>
  </si>
  <si>
    <t>301 C</t>
  </si>
  <si>
    <t>IIND</t>
  </si>
  <si>
    <t>MIA. BERNABE CONTERAS CONTRERAS</t>
  </si>
  <si>
    <t>ME. MARTA GABRIELA LIMON OROZCO</t>
  </si>
  <si>
    <t>301 B</t>
  </si>
  <si>
    <t>ERGONOMIA</t>
  </si>
  <si>
    <t xml:space="preserve">INVESTIGACION DE OPERACIONES </t>
  </si>
  <si>
    <t>501-A</t>
  </si>
  <si>
    <t>501-B</t>
  </si>
  <si>
    <t>304-A</t>
  </si>
  <si>
    <t>304-B</t>
  </si>
  <si>
    <t>ISC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</si>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</sst>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9" zoomScale="85" zoomScaleNormal="85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6</v>
      </c>
      <c r="G8" s="4" t="s">
        <v>6</v>
      </c>
      <c r="H8" s="5">
        <v>3</v>
      </c>
      <c r="I8" s="34" t="s">
        <v>7</v>
      </c>
      <c r="J8" s="34"/>
      <c r="K8" s="34"/>
      <c r="L8" s="28" t="s">
        <v>32</v>
      </c>
      <c r="M8" s="28"/>
      <c r="N8" s="28"/>
    </row>
    <row r="10" spans="1:14" x14ac:dyDescent="0.2">
      <c r="A10" s="4" t="s">
        <v>8</v>
      </c>
      <c r="B10" s="28" t="s">
        <v>36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33</v>
      </c>
      <c r="B14" s="9" t="s">
        <v>21</v>
      </c>
      <c r="C14" s="9" t="s">
        <v>34</v>
      </c>
      <c r="D14" s="9" t="s">
        <v>35</v>
      </c>
      <c r="E14" s="9">
        <v>24</v>
      </c>
      <c r="F14" s="9">
        <v>19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61</v>
      </c>
      <c r="N14" s="15">
        <v>0.79</v>
      </c>
    </row>
    <row r="15" spans="1:14" s="11" customFormat="1" ht="25.5" x14ac:dyDescent="0.2">
      <c r="A15" s="8" t="s">
        <v>33</v>
      </c>
      <c r="B15" s="9" t="s">
        <v>21</v>
      </c>
      <c r="C15" s="9" t="s">
        <v>38</v>
      </c>
      <c r="D15" s="9" t="s">
        <v>35</v>
      </c>
      <c r="E15" s="9">
        <v>15</v>
      </c>
      <c r="F15" s="9">
        <v>11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59</v>
      </c>
      <c r="N15" s="15">
        <v>0.73</v>
      </c>
    </row>
    <row r="16" spans="1:14" s="11" customFormat="1" ht="25.5" x14ac:dyDescent="0.2">
      <c r="A16" s="8" t="s">
        <v>39</v>
      </c>
      <c r="B16" s="9" t="s">
        <v>21</v>
      </c>
      <c r="C16" s="9" t="s">
        <v>41</v>
      </c>
      <c r="D16" s="9" t="s">
        <v>35</v>
      </c>
      <c r="E16" s="9">
        <v>24</v>
      </c>
      <c r="F16" s="9">
        <v>23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86</v>
      </c>
      <c r="N16" s="15">
        <v>0.96</v>
      </c>
    </row>
    <row r="17" spans="1:14" s="11" customFormat="1" ht="25.5" x14ac:dyDescent="0.2">
      <c r="A17" s="8" t="s">
        <v>39</v>
      </c>
      <c r="B17" s="9" t="s">
        <v>21</v>
      </c>
      <c r="C17" s="9" t="s">
        <v>42</v>
      </c>
      <c r="D17" s="9" t="s">
        <v>35</v>
      </c>
      <c r="E17" s="9">
        <v>14</v>
      </c>
      <c r="F17" s="9">
        <v>14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81</v>
      </c>
      <c r="N17" s="15">
        <v>1</v>
      </c>
    </row>
    <row r="18" spans="1:14" s="11" customFormat="1" ht="25.5" x14ac:dyDescent="0.2">
      <c r="A18" s="8" t="s">
        <v>40</v>
      </c>
      <c r="B18" s="9" t="s">
        <v>46</v>
      </c>
      <c r="C18" s="9" t="s">
        <v>43</v>
      </c>
      <c r="D18" s="9" t="s">
        <v>45</v>
      </c>
      <c r="E18" s="9">
        <v>19</v>
      </c>
      <c r="F18" s="9"/>
      <c r="G18" s="9"/>
      <c r="H18" s="10"/>
      <c r="I18" s="9">
        <f t="shared" si="0"/>
        <v>19</v>
      </c>
      <c r="J18" s="10"/>
      <c r="K18" s="9">
        <v>0</v>
      </c>
      <c r="L18" s="10">
        <v>0</v>
      </c>
      <c r="M18" s="9"/>
      <c r="N18" s="15"/>
    </row>
    <row r="19" spans="1:14" s="11" customFormat="1" ht="25.5" x14ac:dyDescent="0.2">
      <c r="A19" s="8" t="s">
        <v>40</v>
      </c>
      <c r="B19" s="9" t="s">
        <v>46</v>
      </c>
      <c r="C19" s="9" t="s">
        <v>44</v>
      </c>
      <c r="D19" s="9" t="s">
        <v>45</v>
      </c>
      <c r="E19" s="9">
        <v>16</v>
      </c>
      <c r="F19" s="9"/>
      <c r="G19" s="9"/>
      <c r="H19" s="10"/>
      <c r="I19" s="9">
        <f t="shared" si="0"/>
        <v>16</v>
      </c>
      <c r="J19" s="10"/>
      <c r="K19" s="9">
        <v>0</v>
      </c>
      <c r="L19" s="10">
        <v>0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67</v>
      </c>
      <c r="G28" s="17">
        <f>SUM(G14:G27)</f>
        <v>0</v>
      </c>
      <c r="H28" s="18"/>
      <c r="I28" s="17">
        <f t="shared" si="0"/>
        <v>45</v>
      </c>
      <c r="J28" s="18"/>
      <c r="K28" s="17">
        <f>SUM(K14:K27)</f>
        <v>0</v>
      </c>
      <c r="L28" s="18">
        <f t="shared" si="1"/>
        <v>0</v>
      </c>
      <c r="M28" s="17">
        <f>AVERAGE(M14:M27)</f>
        <v>71.75</v>
      </c>
      <c r="N28" s="19">
        <f>AVERAGE(N14:N27)</f>
        <v>0.87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MIA. BERNABE CONTERAS CONTRERAS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B14" sqref="B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SEP22-ENE23</v>
      </c>
      <c r="M8" s="28"/>
      <c r="N8" s="28"/>
    </row>
    <row r="10" spans="1:14" x14ac:dyDescent="0.2">
      <c r="A10" s="4" t="s">
        <v>8</v>
      </c>
      <c r="B10" s="28" t="str">
        <f>'1'!B10</f>
        <v>MIA. BERNABE CONTERAS CONTRERAS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METROLOGIA Y NORMALIZACION</v>
      </c>
      <c r="B14" s="9"/>
      <c r="C14" s="9" t="str">
        <f>'1'!C14</f>
        <v>301 C</v>
      </c>
      <c r="D14" s="9" t="str">
        <f>'1'!D14</f>
        <v>IIND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METROLOGIA Y NORMALIZACION</v>
      </c>
      <c r="B15" s="9"/>
      <c r="C15" s="9" t="str">
        <f>'1'!C15</f>
        <v>301 B</v>
      </c>
      <c r="D15" s="9" t="str">
        <f>'1'!D15</f>
        <v>IIND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ERGONOMIA</v>
      </c>
      <c r="B16" s="9"/>
      <c r="C16" s="9" t="str">
        <f>'1'!C16</f>
        <v>501-A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ERGONOMIA</v>
      </c>
      <c r="B17" s="9"/>
      <c r="C17" s="9" t="str">
        <f>'1'!C17</f>
        <v>501-B</v>
      </c>
      <c r="D17" s="9" t="str">
        <f>'1'!D17</f>
        <v>IIND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 xml:space="preserve">INVESTIGACION DE OPERACIONES </v>
      </c>
      <c r="B18" s="9"/>
      <c r="C18" s="9" t="str">
        <f>'1'!C18</f>
        <v>304-A</v>
      </c>
      <c r="D18" s="9" t="str">
        <f>'1'!D18</f>
        <v>ISC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 xml:space="preserve">INVESTIGACION DE OPERACIONES </v>
      </c>
      <c r="B19" s="9"/>
      <c r="C19" s="9" t="str">
        <f>'1'!C19</f>
        <v>304-B</v>
      </c>
      <c r="D19" s="9" t="str">
        <f>'1'!D19</f>
        <v>ISC</v>
      </c>
      <c r="E19" s="9">
        <f>'1'!E19</f>
        <v>16</v>
      </c>
      <c r="F19" s="9"/>
      <c r="G19" s="9"/>
      <c r="H19" s="10">
        <f t="shared" si="0"/>
        <v>0</v>
      </c>
      <c r="I19" s="9">
        <f t="shared" si="1"/>
        <v>16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MIA. BERNABE CONTERAS CONTRERAS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SEP22-ENE23</v>
      </c>
      <c r="M8" s="28"/>
      <c r="N8" s="28"/>
    </row>
    <row r="10" spans="1:14" x14ac:dyDescent="0.2">
      <c r="A10" s="4" t="s">
        <v>8</v>
      </c>
      <c r="B10" s="28" t="str">
        <f>'1'!B10</f>
        <v>MIA. BERNABE CONTERAS CONTRERAS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METROLOGIA Y NORMALIZACION</v>
      </c>
      <c r="B14" s="9"/>
      <c r="C14" s="9" t="str">
        <f>'1'!C14</f>
        <v>301 C</v>
      </c>
      <c r="D14" s="9" t="str">
        <f>'1'!D14</f>
        <v>IIND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METROLOGIA Y NORMALIZACION</v>
      </c>
      <c r="B15" s="9"/>
      <c r="C15" s="9" t="str">
        <f>'1'!C15</f>
        <v>301 B</v>
      </c>
      <c r="D15" s="9" t="str">
        <f>'1'!D15</f>
        <v>IIND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ERGONOMIA</v>
      </c>
      <c r="B16" s="9"/>
      <c r="C16" s="9" t="str">
        <f>'1'!C16</f>
        <v>501-A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ERGONOMIA</v>
      </c>
      <c r="B17" s="9"/>
      <c r="C17" s="9" t="str">
        <f>'1'!C17</f>
        <v>501-B</v>
      </c>
      <c r="D17" s="9" t="str">
        <f>'1'!D17</f>
        <v>IIND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 xml:space="preserve">INVESTIGACION DE OPERACIONES </v>
      </c>
      <c r="B18" s="9"/>
      <c r="C18" s="9" t="str">
        <f>'1'!C18</f>
        <v>304-A</v>
      </c>
      <c r="D18" s="9" t="str">
        <f>'1'!D18</f>
        <v>ISC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 xml:space="preserve">INVESTIGACION DE OPERACIONES </v>
      </c>
      <c r="B19" s="9"/>
      <c r="C19" s="9" t="str">
        <f>'1'!C19</f>
        <v>304-B</v>
      </c>
      <c r="D19" s="9" t="str">
        <f>'1'!D19</f>
        <v>ISC</v>
      </c>
      <c r="E19" s="9">
        <f>'1'!E19</f>
        <v>16</v>
      </c>
      <c r="F19" s="9"/>
      <c r="G19" s="9"/>
      <c r="H19" s="10">
        <f t="shared" si="0"/>
        <v>0</v>
      </c>
      <c r="I19" s="9">
        <f t="shared" si="1"/>
        <v>16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MIA. BERNABE CONTERAS CONTRERAS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SEP22-ENE23</v>
      </c>
      <c r="M8" s="28"/>
      <c r="N8" s="28"/>
    </row>
    <row r="10" spans="1:14" x14ac:dyDescent="0.2">
      <c r="A10" s="4" t="s">
        <v>8</v>
      </c>
      <c r="B10" s="28" t="str">
        <f>'1'!B10</f>
        <v>MIA. BERNABE CONTERAS CONTRERAS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METROLOGIA Y NORMALIZACION</v>
      </c>
      <c r="B14" s="9"/>
      <c r="C14" s="9" t="str">
        <f>'1'!C14</f>
        <v>301 C</v>
      </c>
      <c r="D14" s="9" t="str">
        <f>'1'!D14</f>
        <v>IIND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METROLOGIA Y NORMALIZACION</v>
      </c>
      <c r="B15" s="9"/>
      <c r="C15" s="9" t="str">
        <f>'1'!C15</f>
        <v>301 B</v>
      </c>
      <c r="D15" s="9" t="str">
        <f>'1'!D15</f>
        <v>IIND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ERGONOMIA</v>
      </c>
      <c r="B16" s="9"/>
      <c r="C16" s="9" t="str">
        <f>'1'!C16</f>
        <v>501-A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ERGONOMIA</v>
      </c>
      <c r="B17" s="9"/>
      <c r="C17" s="9" t="str">
        <f>'1'!C17</f>
        <v>501-B</v>
      </c>
      <c r="D17" s="9" t="str">
        <f>'1'!D17</f>
        <v>IIND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 xml:space="preserve">INVESTIGACION DE OPERACIONES </v>
      </c>
      <c r="B18" s="9"/>
      <c r="C18" s="9" t="str">
        <f>'1'!C18</f>
        <v>304-A</v>
      </c>
      <c r="D18" s="9" t="str">
        <f>'1'!D18</f>
        <v>ISC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 xml:space="preserve">INVESTIGACION DE OPERACIONES </v>
      </c>
      <c r="B19" s="9"/>
      <c r="C19" s="9" t="str">
        <f>'1'!C19</f>
        <v>304-B</v>
      </c>
      <c r="D19" s="9" t="str">
        <f>'1'!D19</f>
        <v>ISC</v>
      </c>
      <c r="E19" s="9">
        <f>'1'!E19</f>
        <v>16</v>
      </c>
      <c r="F19" s="9"/>
      <c r="G19" s="9"/>
      <c r="H19" s="10">
        <f t="shared" si="0"/>
        <v>0</v>
      </c>
      <c r="I19" s="9">
        <f t="shared" si="1"/>
        <v>16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MIA. BERNABE CONTERAS CONTRERAS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SEP22-ENE23</v>
      </c>
      <c r="M8" s="28"/>
      <c r="N8" s="28"/>
    </row>
    <row r="10" spans="1:14" x14ac:dyDescent="0.2">
      <c r="A10" s="4" t="s">
        <v>8</v>
      </c>
      <c r="B10" s="28" t="str">
        <f>'1'!B10</f>
        <v>MIA. BERNABE CONTERAS CONTRERAS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METROLOGIA Y NORMALIZACION</v>
      </c>
      <c r="B14" s="9"/>
      <c r="C14" s="9" t="str">
        <f>'1'!C14</f>
        <v>301 C</v>
      </c>
      <c r="D14" s="9" t="str">
        <f>'1'!D14</f>
        <v>IIND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METROLOGIA Y NORMALIZACION</v>
      </c>
      <c r="B15" s="9"/>
      <c r="C15" s="9" t="str">
        <f>'1'!C15</f>
        <v>301 B</v>
      </c>
      <c r="D15" s="9" t="str">
        <f>'1'!D15</f>
        <v>IIND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ERGONOMIA</v>
      </c>
      <c r="B16" s="9"/>
      <c r="C16" s="9" t="str">
        <f>'1'!C16</f>
        <v>501-A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ERGONOMIA</v>
      </c>
      <c r="B17" s="9"/>
      <c r="C17" s="9" t="str">
        <f>'1'!C17</f>
        <v>501-B</v>
      </c>
      <c r="D17" s="9" t="str">
        <f>'1'!D17</f>
        <v>IIND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 xml:space="preserve">INVESTIGACION DE OPERACIONES </v>
      </c>
      <c r="B18" s="9"/>
      <c r="C18" s="9" t="str">
        <f>'1'!C18</f>
        <v>304-A</v>
      </c>
      <c r="D18" s="9" t="str">
        <f>'1'!D18</f>
        <v>ISC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 xml:space="preserve">INVESTIGACION DE OPERACIONES </v>
      </c>
      <c r="B19" s="9"/>
      <c r="C19" s="9" t="str">
        <f>'1'!C19</f>
        <v>304-B</v>
      </c>
      <c r="D19" s="9" t="str">
        <f>'1'!D19</f>
        <v>ISC</v>
      </c>
      <c r="E19" s="9">
        <f>'1'!E19</f>
        <v>16</v>
      </c>
      <c r="F19" s="9"/>
      <c r="G19" s="9"/>
      <c r="H19" s="10">
        <f t="shared" si="0"/>
        <v>0</v>
      </c>
      <c r="I19" s="9">
        <f t="shared" si="1"/>
        <v>16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MIA. BERNABE CONTERAS CONTRERAS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2022-10-19T00:28:29Z</dcterms:modified>
  <cp:category/>
  <cp:contentStatus/>
</cp:coreProperties>
</file>