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Escritorio\"/>
    </mc:Choice>
  </mc:AlternateContent>
  <xr:revisionPtr revIDLastSave="0" documentId="13_ncr:1_{907495AA-0835-4030-9521-C9AF35E1F7E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8" i="25" l="1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5" i="22"/>
  <c r="C15" i="22"/>
  <c r="D15" i="22"/>
  <c r="E15" i="22"/>
  <c r="A16" i="22"/>
  <c r="C16" i="22"/>
  <c r="D16" i="22"/>
  <c r="E16" i="22"/>
  <c r="L16" i="22" s="1"/>
  <c r="A17" i="22"/>
  <c r="C17" i="22"/>
  <c r="D17" i="22"/>
  <c r="E17" i="22"/>
  <c r="A18" i="22"/>
  <c r="C18" i="22"/>
  <c r="D18" i="22"/>
  <c r="E18" i="22"/>
  <c r="L18" i="22" s="1"/>
  <c r="A19" i="22"/>
  <c r="C19" i="22"/>
  <c r="D19" i="22"/>
  <c r="E19" i="22"/>
  <c r="A20" i="22"/>
  <c r="C20" i="22"/>
  <c r="D20" i="22"/>
  <c r="E20" i="22"/>
  <c r="A21" i="22"/>
  <c r="C21" i="22"/>
  <c r="D21" i="22"/>
  <c r="E21" i="22"/>
  <c r="A22" i="22"/>
  <c r="C22" i="22"/>
  <c r="D22" i="22"/>
  <c r="E22" i="22"/>
  <c r="L22" i="22" s="1"/>
  <c r="A23" i="22"/>
  <c r="C23" i="22"/>
  <c r="D23" i="22"/>
  <c r="E23" i="22"/>
  <c r="A24" i="22"/>
  <c r="C24" i="22"/>
  <c r="D24" i="22"/>
  <c r="E24" i="22"/>
  <c r="A25" i="22"/>
  <c r="C25" i="22"/>
  <c r="D25" i="22"/>
  <c r="E25" i="22"/>
  <c r="A26" i="22"/>
  <c r="C26" i="22"/>
  <c r="D26" i="22"/>
  <c r="E26" i="22"/>
  <c r="L26" i="22" s="1"/>
  <c r="A27" i="22"/>
  <c r="C27" i="22"/>
  <c r="D27" i="22"/>
  <c r="E27" i="22"/>
  <c r="C14" i="22"/>
  <c r="D14" i="22"/>
  <c r="E14" i="22"/>
  <c r="H14" i="22" s="1"/>
  <c r="A14" i="22"/>
  <c r="B10" i="22"/>
  <c r="B37" i="22" s="1"/>
  <c r="L8" i="22"/>
  <c r="H8" i="22"/>
  <c r="E8" i="22"/>
  <c r="N28" i="22"/>
  <c r="M28" i="22"/>
  <c r="K28" i="22"/>
  <c r="G28" i="22"/>
  <c r="F28" i="22"/>
  <c r="L27" i="22"/>
  <c r="I27" i="22"/>
  <c r="J27" i="22" s="1"/>
  <c r="H27" i="22"/>
  <c r="L25" i="22"/>
  <c r="I25" i="22"/>
  <c r="J25" i="22" s="1"/>
  <c r="H25" i="22"/>
  <c r="L24" i="22"/>
  <c r="I24" i="22"/>
  <c r="J24" i="22" s="1"/>
  <c r="H24" i="22"/>
  <c r="L23" i="22"/>
  <c r="I23" i="22"/>
  <c r="J23" i="22" s="1"/>
  <c r="H23" i="22"/>
  <c r="L21" i="22"/>
  <c r="I21" i="22"/>
  <c r="J21" i="22" s="1"/>
  <c r="H21" i="22"/>
  <c r="L20" i="22"/>
  <c r="I20" i="22"/>
  <c r="J20" i="22" s="1"/>
  <c r="H20" i="22"/>
  <c r="L19" i="22"/>
  <c r="I19" i="22"/>
  <c r="J19" i="22" s="1"/>
  <c r="H19" i="22"/>
  <c r="L17" i="22"/>
  <c r="I17" i="22"/>
  <c r="J17" i="22" s="1"/>
  <c r="H17" i="22"/>
  <c r="H16" i="22"/>
  <c r="L15" i="22"/>
  <c r="I15" i="22"/>
  <c r="J15" i="22" s="1"/>
  <c r="H15" i="22"/>
  <c r="I14" i="22"/>
  <c r="J14" i="22" s="1"/>
  <c r="B37" i="10"/>
  <c r="N28" i="10"/>
  <c r="M28" i="10"/>
  <c r="K28" i="10"/>
  <c r="G28" i="10"/>
  <c r="F28" i="10"/>
  <c r="E28" i="10"/>
  <c r="L27" i="10"/>
  <c r="I27" i="10"/>
  <c r="J27" i="10" s="1"/>
  <c r="H27" i="10"/>
  <c r="L26" i="10"/>
  <c r="I26" i="10"/>
  <c r="J26" i="10" s="1"/>
  <c r="H26" i="10"/>
  <c r="L25" i="10"/>
  <c r="I25" i="10"/>
  <c r="J25" i="10" s="1"/>
  <c r="H25" i="10"/>
  <c r="L24" i="10"/>
  <c r="I24" i="10"/>
  <c r="J24" i="10" s="1"/>
  <c r="H24" i="10"/>
  <c r="L23" i="10"/>
  <c r="I23" i="10"/>
  <c r="J23" i="10" s="1"/>
  <c r="H23" i="10"/>
  <c r="L22" i="10"/>
  <c r="I22" i="10"/>
  <c r="J22" i="10" s="1"/>
  <c r="H22" i="10"/>
  <c r="L21" i="10"/>
  <c r="I21" i="10"/>
  <c r="J21" i="10" s="1"/>
  <c r="H21" i="10"/>
  <c r="L20" i="10"/>
  <c r="I20" i="10"/>
  <c r="J20" i="10" s="1"/>
  <c r="H20" i="10"/>
  <c r="L19" i="10"/>
  <c r="I19" i="10"/>
  <c r="J19" i="10" s="1"/>
  <c r="H19" i="10"/>
  <c r="L18" i="10"/>
  <c r="I18" i="10"/>
  <c r="J18" i="10" s="1"/>
  <c r="H18" i="10"/>
  <c r="L17" i="10"/>
  <c r="I17" i="10"/>
  <c r="J17" i="10" s="1"/>
  <c r="H17" i="10"/>
  <c r="L16" i="10"/>
  <c r="I16" i="10"/>
  <c r="J16" i="10" s="1"/>
  <c r="H16" i="10"/>
  <c r="L15" i="10"/>
  <c r="I15" i="10"/>
  <c r="J15" i="10" s="1"/>
  <c r="H15" i="10"/>
  <c r="L14" i="10"/>
  <c r="I14" i="10"/>
  <c r="J14" i="10" s="1"/>
  <c r="H14" i="10"/>
  <c r="I16" i="22" l="1"/>
  <c r="J16" i="22" s="1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L14" i="22"/>
  <c r="E28" i="22"/>
  <c r="I28" i="10"/>
  <c r="J28" i="10" s="1"/>
  <c r="H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<sst xmlns="http://schemas.openxmlformats.org/spreadsheetml/2006/main" count="175" uniqueCount="44">
  <si>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</si>
  <si>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</si>
  <si>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</si>
  <si>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</si>
  <si>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</si>
  <si>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</si>
  <si>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</si>
  <si>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</si>
  <si>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</si>
  <si>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</si>
  <si>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</si>
  <si>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</si>
  <si>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</si>
  <si>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</si>
  <si>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</si>
  <si>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</si>
  <si>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</si>
  <si>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</si>
  <si>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</si>
  <si>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</si>
  <si>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</si>
  <si>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</si>
  <si>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</si>
  <si>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</si>
  <si>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</si>
  <si>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</si>
  <si>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</si>
  <si>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</si>
  <si>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</si>
  <si>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</si>
  <si>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</si>
  <si>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DEPARTAMENTO CIENCIAS BÁSICAS</t>
  </si>
  <si>
    <t>DEPARTAMENTO DE CIENCIAS BÁSICAS</t>
  </si>
  <si>
    <t>SEPTIEMBRE2022-ENERO2023</t>
  </si>
  <si>
    <t xml:space="preserve"> </t>
  </si>
  <si>
    <t>D.E. TONATIUH SOSME SANCHEZ</t>
  </si>
  <si>
    <t>ING. HORACIO SOLIS DOMINGUEZ</t>
  </si>
  <si>
    <t>CÁLCULO DIFERENCIAL</t>
  </si>
  <si>
    <t>ISIC</t>
  </si>
  <si>
    <t>107 B</t>
  </si>
  <si>
    <t>IGEM</t>
  </si>
  <si>
    <t>111 B</t>
  </si>
  <si>
    <t>IMCT</t>
  </si>
  <si>
    <t>104 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</si>
</sst>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4.png"/><Relationship Id="rId4" Type="http://schemas.microsoft.com/office/2007/relationships/hdphoto" Target="../media/hdphoto1.wdp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7</xdr:col>
      <xdr:colOff>134470</xdr:colOff>
      <xdr:row>33</xdr:row>
      <xdr:rowOff>75792</xdr:rowOff>
    </xdr:from>
    <xdr:to>
      <xdr:col>8</xdr:col>
      <xdr:colOff>401731</xdr:colOff>
      <xdr:row>33</xdr:row>
      <xdr:rowOff>753595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8454B6AB-9795-F3C7-0F3D-CA731A4A2A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rightnessContrast bright="20000" contrast="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9741" y="7884051"/>
          <a:ext cx="1065119" cy="677803"/>
        </a:xfrm>
        <a:prstGeom prst="rect">
          <a:avLst/>
        </a:prstGeom>
      </xdr:spPr>
    </xdr:pic>
    <xdr:clientData/>
  </xdr:twoCellAnchor>
  <xdr:twoCellAnchor editAs="oneCell">
    <xdr:from>
      <xdr:col>3</xdr:col>
      <xdr:colOff>22412</xdr:colOff>
      <xdr:row>33</xdr:row>
      <xdr:rowOff>257736</xdr:rowOff>
    </xdr:from>
    <xdr:to>
      <xdr:col>3</xdr:col>
      <xdr:colOff>1008528</xdr:colOff>
      <xdr:row>33</xdr:row>
      <xdr:rowOff>661146</xdr:rowOff>
    </xdr:to>
    <xdr:pic>
      <xdr:nvPicPr>
        <xdr:cNvPr id="7" name="Picture 1262">
          <a:extLst>
            <a:ext uri="{FF2B5EF4-FFF2-40B4-BE49-F238E27FC236}">
              <a16:creationId xmlns:a16="http://schemas.microsoft.com/office/drawing/2014/main" id="{D8083E9F-02D5-477F-9046-2A4F7414DC67}"/>
            </a:ext>
          </a:extLst>
        </xdr:cNvPr>
        <xdr:cNvPicPr/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283324" y="8023412"/>
          <a:ext cx="986116" cy="40341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7"/>
  <sheetViews>
    <sheetView tabSelected="1" zoomScale="85" zoomScaleNormal="85" zoomScaleSheetLayoutView="100" workbookViewId="0">
      <selection activeCell="N16" sqref="N1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11.710937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32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3" t="s">
        <v>4</v>
      </c>
      <c r="C8" s="33"/>
      <c r="D8" s="14" t="s">
        <v>5</v>
      </c>
      <c r="E8" s="5">
        <v>3</v>
      </c>
      <c r="G8" s="4" t="s">
        <v>6</v>
      </c>
      <c r="H8" s="5">
        <v>1</v>
      </c>
      <c r="I8" s="32" t="s">
        <v>7</v>
      </c>
      <c r="J8" s="32"/>
      <c r="K8" s="32"/>
      <c r="L8" s="33" t="s">
        <v>33</v>
      </c>
      <c r="M8" s="33"/>
      <c r="N8" s="33"/>
    </row>
    <row r="10" spans="1:14" x14ac:dyDescent="0.2">
      <c r="A10" s="4" t="s">
        <v>8</v>
      </c>
      <c r="B10" s="33" t="s">
        <v>36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8" t="s">
        <v>37</v>
      </c>
      <c r="B14" s="9" t="s">
        <v>21</v>
      </c>
      <c r="C14" s="9" t="s">
        <v>43</v>
      </c>
      <c r="D14" s="9" t="s">
        <v>38</v>
      </c>
      <c r="E14" s="9">
        <v>24</v>
      </c>
      <c r="F14" s="9">
        <v>10</v>
      </c>
      <c r="G14" s="9"/>
      <c r="H14" s="10">
        <f t="shared" ref="H14:H27" si="0">F14/E14</f>
        <v>0.41666666666666669</v>
      </c>
      <c r="I14" s="9">
        <f t="shared" ref="I14:I28" si="1">(E14-SUM(F14:G14))-K14</f>
        <v>14</v>
      </c>
      <c r="J14" s="10">
        <f t="shared" ref="J14:J28" si="2">I14/E14</f>
        <v>0.58333333333333337</v>
      </c>
      <c r="K14" s="9">
        <v>0</v>
      </c>
      <c r="L14" s="10">
        <f t="shared" ref="L14:L28" si="3">K14/E14</f>
        <v>0</v>
      </c>
      <c r="M14" s="9">
        <v>34.6</v>
      </c>
      <c r="N14" s="15">
        <v>0.42</v>
      </c>
    </row>
    <row r="15" spans="1:14" s="11" customFormat="1" ht="25.5" x14ac:dyDescent="0.2">
      <c r="A15" s="8" t="s">
        <v>37</v>
      </c>
      <c r="B15" s="9" t="s">
        <v>21</v>
      </c>
      <c r="C15" s="9" t="s">
        <v>39</v>
      </c>
      <c r="D15" s="9" t="s">
        <v>40</v>
      </c>
      <c r="E15" s="9">
        <v>24</v>
      </c>
      <c r="F15" s="9">
        <v>8</v>
      </c>
      <c r="G15" s="9"/>
      <c r="H15" s="10">
        <f t="shared" si="0"/>
        <v>0.33333333333333331</v>
      </c>
      <c r="I15" s="9">
        <f t="shared" si="1"/>
        <v>16</v>
      </c>
      <c r="J15" s="10">
        <f t="shared" si="2"/>
        <v>0.66666666666666663</v>
      </c>
      <c r="K15" s="9">
        <v>0</v>
      </c>
      <c r="L15" s="10">
        <f t="shared" si="3"/>
        <v>0</v>
      </c>
      <c r="M15" s="9">
        <v>29.4</v>
      </c>
      <c r="N15" s="15">
        <v>0.33</v>
      </c>
    </row>
    <row r="16" spans="1:14" s="11" customFormat="1" ht="25.5" x14ac:dyDescent="0.2">
      <c r="A16" s="8" t="s">
        <v>37</v>
      </c>
      <c r="B16" s="9" t="s">
        <v>21</v>
      </c>
      <c r="C16" s="9" t="s">
        <v>41</v>
      </c>
      <c r="D16" s="9" t="s">
        <v>42</v>
      </c>
      <c r="E16" s="9">
        <v>27</v>
      </c>
      <c r="F16" s="9">
        <v>12</v>
      </c>
      <c r="G16" s="9"/>
      <c r="H16" s="10">
        <f t="shared" si="0"/>
        <v>0.44444444444444442</v>
      </c>
      <c r="I16" s="9">
        <f t="shared" si="1"/>
        <v>15</v>
      </c>
      <c r="J16" s="10">
        <f t="shared" si="2"/>
        <v>0.55555555555555558</v>
      </c>
      <c r="K16" s="9">
        <v>0</v>
      </c>
      <c r="L16" s="10">
        <f t="shared" si="3"/>
        <v>0</v>
      </c>
      <c r="M16" s="9">
        <v>37.9</v>
      </c>
      <c r="N16" s="15">
        <v>0.44</v>
      </c>
    </row>
    <row r="17" spans="1:18" s="11" customFormat="1" x14ac:dyDescent="0.2">
      <c r="A17" s="8"/>
      <c r="B17" s="9"/>
      <c r="C17" s="9"/>
      <c r="D17" s="9"/>
      <c r="E17" s="9"/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8" s="11" customFormat="1" x14ac:dyDescent="0.2">
      <c r="A18" s="8"/>
      <c r="B18" s="9"/>
      <c r="C18" s="9"/>
      <c r="D18" s="9"/>
      <c r="E18" s="9"/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8" s="11" customFormat="1" x14ac:dyDescent="0.2">
      <c r="A19" s="8"/>
      <c r="B19" s="9"/>
      <c r="C19" s="9"/>
      <c r="D19" s="9"/>
      <c r="E19" s="9"/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8" s="11" customFormat="1" x14ac:dyDescent="0.2">
      <c r="A20" s="8"/>
      <c r="B20" s="9"/>
      <c r="C20" s="9"/>
      <c r="D20" s="9"/>
      <c r="E20" s="9"/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8" s="11" customFormat="1" x14ac:dyDescent="0.2">
      <c r="A21" s="8"/>
      <c r="B21" s="9"/>
      <c r="C21" s="9"/>
      <c r="D21" s="9"/>
      <c r="E21" s="9"/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  <c r="R21" s="11" t="s">
        <v>34</v>
      </c>
    </row>
    <row r="22" spans="1:18" s="11" customFormat="1" x14ac:dyDescent="0.2">
      <c r="A22" s="8"/>
      <c r="B22" s="9"/>
      <c r="C22" s="9"/>
      <c r="D22" s="9"/>
      <c r="E22" s="9"/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8" s="11" customFormat="1" x14ac:dyDescent="0.2">
      <c r="A23" s="8"/>
      <c r="B23" s="9"/>
      <c r="C23" s="9"/>
      <c r="D23" s="9"/>
      <c r="E23" s="9"/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8" s="11" customFormat="1" x14ac:dyDescent="0.2">
      <c r="A24" s="8"/>
      <c r="B24" s="9"/>
      <c r="C24" s="9"/>
      <c r="D24" s="9"/>
      <c r="E24" s="9"/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8" s="11" customFormat="1" x14ac:dyDescent="0.2">
      <c r="A25" s="8"/>
      <c r="B25" s="9"/>
      <c r="C25" s="9"/>
      <c r="D25" s="9"/>
      <c r="E25" s="9"/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8" s="11" customFormat="1" x14ac:dyDescent="0.2">
      <c r="A26" s="8"/>
      <c r="B26" s="9"/>
      <c r="C26" s="9"/>
      <c r="D26" s="9"/>
      <c r="E26" s="9"/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8" s="11" customFormat="1" ht="16.5" customHeight="1" x14ac:dyDescent="0.2">
      <c r="A27" s="8"/>
      <c r="B27" s="9"/>
      <c r="C27" s="9"/>
      <c r="D27" s="9"/>
      <c r="E27" s="9"/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8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75</v>
      </c>
      <c r="F28" s="17">
        <f>SUM(F14:F27)</f>
        <v>30</v>
      </c>
      <c r="G28" s="17">
        <f>SUM(G14:G27)</f>
        <v>0</v>
      </c>
      <c r="H28" s="18">
        <f>SUM(F28:G28)/E28</f>
        <v>0.4</v>
      </c>
      <c r="I28" s="17">
        <f t="shared" si="1"/>
        <v>45</v>
      </c>
      <c r="J28" s="18">
        <f t="shared" si="2"/>
        <v>0.6</v>
      </c>
      <c r="K28" s="17">
        <f>SUM(K14:K27)</f>
        <v>0</v>
      </c>
      <c r="L28" s="18">
        <f t="shared" si="3"/>
        <v>0</v>
      </c>
      <c r="M28" s="17">
        <f>AVERAGE(M14:M27)</f>
        <v>33.966666666666669</v>
      </c>
      <c r="N28" s="19">
        <f>AVERAGE(N14:N27)</f>
        <v>0.39666666666666667</v>
      </c>
    </row>
    <row r="30" spans="1:18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8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ING. HORACIO SOLIS DOMINGUEZ</v>
      </c>
      <c r="C37" s="39"/>
      <c r="D37" s="39"/>
      <c r="E37" s="13"/>
      <c r="F37" s="13"/>
      <c r="G37" s="39" t="s">
        <v>35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zoomScale="85" zoomScaleNormal="85" zoomScaleSheetLayoutView="100" workbookViewId="0">
      <selection activeCell="P21" sqref="P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2</v>
      </c>
      <c r="C8" s="33"/>
      <c r="D8" s="14" t="s">
        <v>5</v>
      </c>
      <c r="E8" s="20">
        <f>'1'!E8</f>
        <v>3</v>
      </c>
      <c r="F8"/>
      <c r="G8" s="4" t="s">
        <v>6</v>
      </c>
      <c r="H8" s="20">
        <f>'1'!H8</f>
        <v>1</v>
      </c>
      <c r="I8" s="32" t="s">
        <v>7</v>
      </c>
      <c r="J8" s="32"/>
      <c r="K8" s="32"/>
      <c r="L8" s="33" t="str">
        <f>'1'!L8</f>
        <v>SEPTIEMBRE2022-ENERO2023</v>
      </c>
      <c r="M8" s="33"/>
      <c r="N8" s="33"/>
    </row>
    <row r="10" spans="1:14" x14ac:dyDescent="0.2">
      <c r="A10" s="4" t="s">
        <v>8</v>
      </c>
      <c r="B10" s="33" t="str">
        <f>'1'!B10</f>
        <v>ING. HORACIO SOLIS DOMINGUEZ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9" t="str">
        <f>'1'!A14</f>
        <v>CÁLCULO DIFERENCIAL</v>
      </c>
      <c r="B14" s="9"/>
      <c r="C14" s="9" t="str">
        <f>'1'!C14</f>
        <v>104 C</v>
      </c>
      <c r="D14" s="9" t="str">
        <f>'1'!D14</f>
        <v>ISIC</v>
      </c>
      <c r="E14" s="9">
        <f>'1'!E14</f>
        <v>24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24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'1'!A15</f>
        <v>CÁLCULO DIFERENCIAL</v>
      </c>
      <c r="B15" s="9"/>
      <c r="C15" s="9" t="str">
        <f>'1'!C15</f>
        <v>107 B</v>
      </c>
      <c r="D15" s="9" t="str">
        <f>'1'!D15</f>
        <v>IGEM</v>
      </c>
      <c r="E15" s="9">
        <f>'1'!E15</f>
        <v>24</v>
      </c>
      <c r="F15" s="9"/>
      <c r="G15" s="9"/>
      <c r="H15" s="10">
        <f t="shared" si="0"/>
        <v>0</v>
      </c>
      <c r="I15" s="9">
        <f t="shared" si="1"/>
        <v>24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'1'!A16</f>
        <v>CÁLCULO DIFERENCIAL</v>
      </c>
      <c r="B16" s="9"/>
      <c r="C16" s="9" t="str">
        <f>'1'!C16</f>
        <v>111 B</v>
      </c>
      <c r="D16" s="9" t="str">
        <f>'1'!D16</f>
        <v>IMCT</v>
      </c>
      <c r="E16" s="9">
        <f>'1'!E16</f>
        <v>27</v>
      </c>
      <c r="F16" s="9"/>
      <c r="G16" s="9"/>
      <c r="H16" s="10">
        <f t="shared" si="0"/>
        <v>0</v>
      </c>
      <c r="I16" s="9">
        <f t="shared" si="1"/>
        <v>27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75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75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ING. HORACIO SOLIS DOMINGUEZ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U28" sqref="U2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3</v>
      </c>
      <c r="C8" s="33"/>
      <c r="D8" s="14" t="s">
        <v>5</v>
      </c>
      <c r="E8" s="20">
        <f>'1'!E8</f>
        <v>3</v>
      </c>
      <c r="F8"/>
      <c r="G8" s="4" t="s">
        <v>6</v>
      </c>
      <c r="H8" s="20">
        <f>'1'!H8</f>
        <v>1</v>
      </c>
      <c r="I8" s="32" t="s">
        <v>7</v>
      </c>
      <c r="J8" s="32"/>
      <c r="K8" s="32"/>
      <c r="L8" s="33" t="str">
        <f>'1'!L8</f>
        <v>SEPTIEMBRE2022-ENERO2023</v>
      </c>
      <c r="M8" s="33"/>
      <c r="N8" s="33"/>
    </row>
    <row r="10" spans="1:14" x14ac:dyDescent="0.2">
      <c r="A10" s="4" t="s">
        <v>8</v>
      </c>
      <c r="B10" s="33" t="str">
        <f>'1'!B10</f>
        <v>ING. HORACIO SOLIS DOMINGUEZ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9" t="str">
        <f>'1'!A14</f>
        <v>CÁLCULO DIFERENCIAL</v>
      </c>
      <c r="B14" s="9"/>
      <c r="C14" s="9" t="str">
        <f>'1'!C14</f>
        <v>104 C</v>
      </c>
      <c r="D14" s="9" t="str">
        <f>'1'!D14</f>
        <v>ISIC</v>
      </c>
      <c r="E14" s="9">
        <f>'1'!E14</f>
        <v>24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24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'1'!A15</f>
        <v>CÁLCULO DIFERENCIAL</v>
      </c>
      <c r="B15" s="9"/>
      <c r="C15" s="9" t="str">
        <f>'1'!C15</f>
        <v>107 B</v>
      </c>
      <c r="D15" s="9" t="str">
        <f>'1'!D15</f>
        <v>IGEM</v>
      </c>
      <c r="E15" s="9">
        <f>'1'!E15</f>
        <v>24</v>
      </c>
      <c r="F15" s="9"/>
      <c r="G15" s="9"/>
      <c r="H15" s="10">
        <f t="shared" si="0"/>
        <v>0</v>
      </c>
      <c r="I15" s="9">
        <f t="shared" si="1"/>
        <v>24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'1'!A16</f>
        <v>CÁLCULO DIFERENCIAL</v>
      </c>
      <c r="B16" s="9"/>
      <c r="C16" s="9" t="str">
        <f>'1'!C16</f>
        <v>111 B</v>
      </c>
      <c r="D16" s="9" t="str">
        <f>'1'!D16</f>
        <v>IMCT</v>
      </c>
      <c r="E16" s="9">
        <f>'1'!E16</f>
        <v>27</v>
      </c>
      <c r="F16" s="9"/>
      <c r="G16" s="9"/>
      <c r="H16" s="10">
        <f t="shared" si="0"/>
        <v>0</v>
      </c>
      <c r="I16" s="9">
        <f t="shared" si="1"/>
        <v>27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75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75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ING. HORACIO SOLIS DOMINGUEZ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10" zoomScale="85" zoomScaleNormal="85" zoomScaleSheetLayoutView="100" workbookViewId="0">
      <selection activeCell="Q13" sqref="Q1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4</v>
      </c>
      <c r="C8" s="33"/>
      <c r="D8" s="14" t="s">
        <v>5</v>
      </c>
      <c r="E8" s="20">
        <f>'1'!E8</f>
        <v>3</v>
      </c>
      <c r="F8"/>
      <c r="G8" s="4" t="s">
        <v>6</v>
      </c>
      <c r="H8" s="20">
        <f>'1'!H8</f>
        <v>1</v>
      </c>
      <c r="I8" s="32" t="s">
        <v>7</v>
      </c>
      <c r="J8" s="32"/>
      <c r="K8" s="32"/>
      <c r="L8" s="33" t="str">
        <f>'1'!L8</f>
        <v>SEPTIEMBRE2022-ENERO2023</v>
      </c>
      <c r="M8" s="33"/>
      <c r="N8" s="33"/>
    </row>
    <row r="10" spans="1:14" x14ac:dyDescent="0.2">
      <c r="A10" s="4" t="s">
        <v>8</v>
      </c>
      <c r="B10" s="33" t="str">
        <f>'1'!B10</f>
        <v>ING. HORACIO SOLIS DOMINGUEZ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9" t="str">
        <f>'1'!A14</f>
        <v>CÁLCULO DIFERENCIAL</v>
      </c>
      <c r="B14" s="9"/>
      <c r="C14" s="9" t="str">
        <f>'1'!C14</f>
        <v>104 C</v>
      </c>
      <c r="D14" s="9" t="str">
        <f>'1'!D14</f>
        <v>ISIC</v>
      </c>
      <c r="E14" s="9">
        <f>'1'!E14</f>
        <v>24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24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'1'!A15</f>
        <v>CÁLCULO DIFERENCIAL</v>
      </c>
      <c r="B15" s="9"/>
      <c r="C15" s="9" t="str">
        <f>'1'!C15</f>
        <v>107 B</v>
      </c>
      <c r="D15" s="9" t="str">
        <f>'1'!D15</f>
        <v>IGEM</v>
      </c>
      <c r="E15" s="9">
        <f>'1'!E15</f>
        <v>24</v>
      </c>
      <c r="F15" s="9"/>
      <c r="G15" s="9"/>
      <c r="H15" s="10">
        <f t="shared" si="0"/>
        <v>0</v>
      </c>
      <c r="I15" s="9">
        <f t="shared" si="1"/>
        <v>24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'1'!A16</f>
        <v>CÁLCULO DIFERENCIAL</v>
      </c>
      <c r="B16" s="9"/>
      <c r="C16" s="9" t="str">
        <f>'1'!C16</f>
        <v>111 B</v>
      </c>
      <c r="D16" s="9" t="str">
        <f>'1'!D16</f>
        <v>IMCT</v>
      </c>
      <c r="E16" s="9">
        <f>'1'!E16</f>
        <v>27</v>
      </c>
      <c r="F16" s="9"/>
      <c r="G16" s="9"/>
      <c r="H16" s="10">
        <f t="shared" si="0"/>
        <v>0</v>
      </c>
      <c r="I16" s="9">
        <f t="shared" si="1"/>
        <v>27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75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75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ING. HORACIO SOLIS DOMINGUEZ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85" zoomScaleNormal="85" zoomScaleSheetLayoutView="100" workbookViewId="0">
      <selection activeCell="R18" sqref="R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8.710937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31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 t="s">
        <v>29</v>
      </c>
      <c r="C8" s="33"/>
      <c r="D8" s="14" t="s">
        <v>5</v>
      </c>
      <c r="E8" s="20">
        <f>'1'!E8</f>
        <v>3</v>
      </c>
      <c r="F8"/>
      <c r="G8" s="4" t="s">
        <v>6</v>
      </c>
      <c r="H8" s="20">
        <f>'1'!H8</f>
        <v>1</v>
      </c>
      <c r="I8" s="32" t="s">
        <v>7</v>
      </c>
      <c r="J8" s="32"/>
      <c r="K8" s="32"/>
      <c r="L8" s="33" t="str">
        <f>'1'!L8</f>
        <v>SEPTIEMBRE2022-ENERO2023</v>
      </c>
      <c r="M8" s="33"/>
      <c r="N8" s="33"/>
    </row>
    <row r="10" spans="1:14" x14ac:dyDescent="0.2">
      <c r="A10" s="4" t="s">
        <v>8</v>
      </c>
      <c r="B10" s="33" t="str">
        <f>'1'!B10</f>
        <v>ING. HORACIO SOLIS DOMINGUEZ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9" t="str">
        <f>'1'!A14</f>
        <v>CÁLCULO DIFERENCIAL</v>
      </c>
      <c r="B14" s="9"/>
      <c r="C14" s="9" t="str">
        <f>'1'!C14</f>
        <v>104 C</v>
      </c>
      <c r="D14" s="9" t="str">
        <f>'1'!D14</f>
        <v>ISIC</v>
      </c>
      <c r="E14" s="9">
        <f>'1'!E14</f>
        <v>24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24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'1'!A15</f>
        <v>CÁLCULO DIFERENCIAL</v>
      </c>
      <c r="B15" s="9"/>
      <c r="C15" s="9" t="str">
        <f>'1'!C15</f>
        <v>107 B</v>
      </c>
      <c r="D15" s="9" t="str">
        <f>'1'!D15</f>
        <v>IGEM</v>
      </c>
      <c r="E15" s="9">
        <f>'1'!E15</f>
        <v>24</v>
      </c>
      <c r="F15" s="9"/>
      <c r="G15" s="9"/>
      <c r="H15" s="10">
        <f t="shared" si="0"/>
        <v>0</v>
      </c>
      <c r="I15" s="9">
        <f t="shared" si="1"/>
        <v>24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'1'!A16</f>
        <v>CÁLCULO DIFERENCIAL</v>
      </c>
      <c r="B16" s="9"/>
      <c r="C16" s="9" t="str">
        <f>'1'!C16</f>
        <v>111 B</v>
      </c>
      <c r="D16" s="9" t="str">
        <f>'1'!D16</f>
        <v>IMCT</v>
      </c>
      <c r="E16" s="9">
        <f>'1'!E16</f>
        <v>27</v>
      </c>
      <c r="F16" s="9"/>
      <c r="G16" s="9"/>
      <c r="H16" s="10">
        <f t="shared" si="0"/>
        <v>0</v>
      </c>
      <c r="I16" s="9">
        <f t="shared" si="1"/>
        <v>27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75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75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ING. HORACIO SOLIS DOMINGUEZ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Home-PC</cp:lastModifiedBy>
  <cp:revision/>
  <dcterms:created xsi:type="dcterms:W3CDTF">2021-11-22T14:45:25Z</dcterms:created>
  <dcterms:modified xsi:type="dcterms:W3CDTF">2022-10-07T20:07:40Z</dcterms:modified>
  <cp:category/>
  <cp:contentStatus/>
</cp:coreProperties>
</file>