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xr:revisionPtr revIDLastSave="0" documentId="13_ncr:1_{DFDE8884-10D8-4231-A2D3-187E06D612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I14" i="25"/>
  <c r="J14" i="25"/>
  <c r="B37" i="25"/>
  <c r="L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I16" i="22"/>
  <c r="J16" i="22"/>
  <c r="H16" i="22"/>
  <c r="L15" i="22"/>
  <c r="I15" i="22"/>
  <c r="J15" i="22"/>
  <c r="H15" i="22"/>
  <c r="I14" i="22"/>
  <c r="J14" i="22"/>
  <c r="B37" i="10"/>
  <c r="N28" i="10"/>
  <c r="M28" i="10"/>
  <c r="K28" i="10"/>
  <c r="G28" i="10"/>
  <c r="F28" i="10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/>
  <c r="H19" i="10"/>
  <c r="L18" i="10"/>
  <c r="I18" i="10"/>
  <c r="J18" i="10"/>
  <c r="H18" i="10"/>
  <c r="L17" i="10"/>
  <c r="J17" i="10"/>
  <c r="H17" i="10"/>
  <c r="L16" i="10"/>
  <c r="J16" i="10"/>
  <c r="H16" i="10"/>
  <c r="L15" i="10"/>
  <c r="J15" i="10"/>
  <c r="H15" i="10"/>
  <c r="L14" i="10"/>
  <c r="J14" i="10"/>
  <c r="H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J28" i="10"/>
  <c r="H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<sst xmlns="http://schemas.openxmlformats.org/spreadsheetml/2006/main" count="176" uniqueCount="45">
  <si>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</si>
  <si>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</si>
  <si>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</si>
  <si>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</si>
  <si>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</si>
  <si>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</si>
  <si>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</si>
  <si>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</si>
  <si>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</si>
  <si>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</si>
  <si>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</si>
  <si>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</si>
  <si>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</si>
  <si>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</si>
  <si>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</si>
  <si>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</si>
  <si>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</si>
  <si>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</si>
  <si>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</si>
  <si>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</si>
  <si>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</si>
  <si>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</si>
  <si>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</si>
  <si>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</si>
  <si>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</si>
  <si>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</si>
  <si>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</si>
  <si>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</si>
  <si>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</si>
  <si>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</si>
  <si>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SISTEMAS COMPUTACIONALES</t>
  </si>
  <si>
    <t>MTI. MARTHA LAURA SEDAS CARDENAS</t>
  </si>
  <si>
    <t>ING. MARIA ELENA MORALES BENITEZ</t>
  </si>
  <si>
    <t>FUNDAMENTOS DE TELECOMUNICACIONES</t>
  </si>
  <si>
    <t>INGENIERIA EN SISTEMAS</t>
  </si>
  <si>
    <t>MCA.  Erika del Carmen Páez Chacha</t>
  </si>
  <si>
    <t>Comportamiento Organizacional</t>
  </si>
  <si>
    <t xml:space="preserve">Dinámica Social </t>
  </si>
  <si>
    <t>305A</t>
  </si>
  <si>
    <t xml:space="preserve">305A </t>
  </si>
  <si>
    <t>305C</t>
  </si>
  <si>
    <t>LADM</t>
  </si>
  <si>
    <t>Septiembre 2022-Enero 2023</t>
  </si>
  <si>
    <t>L.C Manuel de Jesús Cano Bustamante</t>
  </si>
  <si>
    <t>305B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</si>
</sst>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2" zoomScale="85" zoomScaleNormal="85" zoomScaleSheetLayoutView="100" zoomScalePageLayoutView="85" workbookViewId="0">
      <selection activeCell="A30" sqref="A30:N30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42</v>
      </c>
      <c r="M8" s="28"/>
      <c r="N8" s="28"/>
    </row>
    <row r="10" spans="1:14" ht="13" x14ac:dyDescent="0.3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/>
      <c r="C14" s="9" t="s">
        <v>38</v>
      </c>
      <c r="D14" s="9" t="s">
        <v>41</v>
      </c>
      <c r="E14" s="9">
        <v>32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8" t="s">
        <v>37</v>
      </c>
      <c r="B15" s="9"/>
      <c r="C15" s="9" t="s">
        <v>39</v>
      </c>
      <c r="D15" s="9" t="s">
        <v>41</v>
      </c>
      <c r="E15" s="9">
        <v>35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8" t="s">
        <v>37</v>
      </c>
      <c r="B16" s="9"/>
      <c r="C16" s="9" t="s">
        <v>44</v>
      </c>
      <c r="D16" s="9" t="s">
        <v>41</v>
      </c>
      <c r="E16" s="9">
        <v>19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8" t="s">
        <v>37</v>
      </c>
      <c r="B17" s="9"/>
      <c r="C17" s="9" t="s">
        <v>40</v>
      </c>
      <c r="D17" s="9" t="s">
        <v>41</v>
      </c>
      <c r="E17" s="9">
        <v>19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ref="I18:I28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 Erika del Carmen Páez Chacha</v>
      </c>
      <c r="C37" s="22"/>
      <c r="D37" s="22"/>
      <c r="E37" s="13"/>
      <c r="F37" s="13"/>
      <c r="G37" s="22" t="s">
        <v>43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P21" sqref="P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" x14ac:dyDescent="0.3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 Erika del Carmen Páez Chacha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zoomScalePageLayoutView="85" workbookViewId="0">
      <selection activeCell="B1" sqref="B1:N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" x14ac:dyDescent="0.3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 Erika del Carmen Páez Chacha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zoomScalePageLayoutView="85" workbookViewId="0">
      <selection activeCell="Q13" sqref="Q13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" x14ac:dyDescent="0.3">
      <c r="A10" s="4" t="s">
        <v>8</v>
      </c>
      <c r="B10" s="28" t="str">
        <f>'1'!B10</f>
        <v>MCA.  Erika del Carmen Páez Chacha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Comportamiento Organizacional</v>
      </c>
      <c r="B14" s="9"/>
      <c r="C14" s="9" t="str">
        <f>'1'!C14</f>
        <v>305A</v>
      </c>
      <c r="D14" s="9" t="str">
        <f>'1'!D14</f>
        <v>LADM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MCA.  Erika del Carmen Páez Chacha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SheetLayoutView="100" workbookViewId="0">
      <selection activeCell="D14" sqref="D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1</v>
      </c>
      <c r="C8" s="28"/>
      <c r="D8" s="14" t="s">
        <v>5</v>
      </c>
      <c r="E8" s="20">
        <v>1</v>
      </c>
      <c r="F8"/>
      <c r="G8" s="4" t="s">
        <v>6</v>
      </c>
      <c r="H8" s="20">
        <v>1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">
        <v>33</v>
      </c>
      <c r="B14" s="9">
        <v>1</v>
      </c>
      <c r="C14" s="9">
        <v>1</v>
      </c>
      <c r="D14" s="9" t="s">
        <v>34</v>
      </c>
      <c r="E14" s="9">
        <v>15</v>
      </c>
      <c r="F14" s="9">
        <v>13</v>
      </c>
      <c r="G14" s="9"/>
      <c r="H14" s="10">
        <f t="shared" ref="H14:H27" si="0">F14/E14</f>
        <v>0.8666666666666667</v>
      </c>
      <c r="I14" s="9">
        <f t="shared" ref="I14:I28" si="1">(E14-SUM(F14:G14))-K14</f>
        <v>2</v>
      </c>
      <c r="J14" s="10">
        <f t="shared" ref="J14:J28" si="2">I14/E14</f>
        <v>0.13333333333333333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 xml:space="preserve">Dinámica Social </v>
      </c>
      <c r="B15" s="9"/>
      <c r="C15" s="9" t="str">
        <f>'1'!C15</f>
        <v xml:space="preserve">305A </v>
      </c>
      <c r="D15" s="9" t="str">
        <f>'1'!D15</f>
        <v>LADM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 xml:space="preserve">Dinámica Social </v>
      </c>
      <c r="B16" s="9"/>
      <c r="C16" s="9" t="str">
        <f>'1'!C16</f>
        <v>305B</v>
      </c>
      <c r="D16" s="9" t="str">
        <f>'1'!D16</f>
        <v>LADM</v>
      </c>
      <c r="E16" s="9">
        <f>'1'!E16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 xml:space="preserve">Dinámica Social </v>
      </c>
      <c r="B17" s="9"/>
      <c r="C17" s="9" t="str">
        <f>'1'!C17</f>
        <v>305C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13</v>
      </c>
      <c r="G28" s="17">
        <f>SUM(G14:G27)</f>
        <v>0</v>
      </c>
      <c r="H28" s="18">
        <f>SUM(F28:G28)/E28</f>
        <v>0.14772727272727273</v>
      </c>
      <c r="I28" s="17">
        <f t="shared" si="1"/>
        <v>75</v>
      </c>
      <c r="J28" s="18">
        <f t="shared" si="2"/>
        <v>0.85227272727272729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MTI. MARTHA LAURA SEDAS CARDENAS</v>
      </c>
      <c r="C37" s="22"/>
      <c r="D37" s="22"/>
      <c r="E37" s="13"/>
      <c r="F37" s="13"/>
      <c r="G37" s="22" t="s">
        <v>32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2022-10-05T00:33:43Z</dcterms:modified>
  <cp:category/>
  <cp:contentStatus/>
</cp:coreProperties>
</file>