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UIGUI\Desktop\"/>
    </mc:Choice>
  </mc:AlternateContent>
  <xr:revisionPtr revIDLastSave="0" documentId="13_ncr:1_{0DA1E51A-12E2-4989-AF31-72032D6359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B37" i="25"/>
  <c r="L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I15" i="23"/>
  <c r="J15" i="23"/>
  <c r="D15" i="23"/>
  <c r="C15" i="23"/>
  <c r="A15" i="23"/>
  <c r="E14" i="23"/>
  <c r="I14" i="23"/>
  <c r="J14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/>
  <c r="A27" i="22"/>
  <c r="C27" i="22"/>
  <c r="D27" i="22"/>
  <c r="E27" i="22"/>
  <c r="C14" i="22"/>
  <c r="D14" i="22"/>
  <c r="E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/>
  <c r="H27" i="22"/>
  <c r="L25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L17" i="22"/>
  <c r="I17" i="22"/>
  <c r="J17" i="22"/>
  <c r="H17" i="22"/>
  <c r="L16" i="22"/>
  <c r="I16" i="22"/>
  <c r="J16" i="22"/>
  <c r="H16" i="22"/>
  <c r="L15" i="22"/>
  <c r="I15" i="22"/>
  <c r="J15" i="22"/>
  <c r="H15" i="22"/>
  <c r="I14" i="22"/>
  <c r="J14" i="22"/>
  <c r="B37" i="10"/>
  <c r="E28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/>
  <c r="I22" i="22"/>
  <c r="J22" i="22"/>
  <c r="I26" i="22"/>
  <c r="J26" i="22"/>
  <c r="L14" i="22"/>
  <c r="E28" i="22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<sst xmlns="http://schemas.openxmlformats.org/spreadsheetml/2006/main" count="181" uniqueCount="45">
  <si>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</si>
  <si>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</si>
  <si>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</si>
  <si>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</si>
  <si>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</si>
  <si>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</si>
  <si>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</si>
  <si>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</si>
  <si>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</si>
  <si>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</si>
  <si>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</si>
  <si>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</si>
  <si>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</si>
  <si>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</si>
  <si>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</si>
  <si>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</si>
  <si>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</si>
  <si>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</si>
  <si>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</si>
  <si>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</si>
  <si>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</si>
  <si>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</si>
  <si>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</si>
  <si>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</si>
  <si>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</si>
  <si>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</si>
  <si>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</si>
  <si>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</si>
  <si>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</si>
  <si>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</si>
  <si>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ING. MARIA ELENA MORALES BENITEZ</t>
  </si>
  <si>
    <t>MCA.  Erika del Carmen Páez Chacha</t>
  </si>
  <si>
    <t>Comportamiento Organizacional</t>
  </si>
  <si>
    <t xml:space="preserve">Dinámica Social </t>
  </si>
  <si>
    <t>305A</t>
  </si>
  <si>
    <t xml:space="preserve">305A </t>
  </si>
  <si>
    <t>305C</t>
  </si>
  <si>
    <t>LADM</t>
  </si>
  <si>
    <t>Septiembre 2022-Enero 2023</t>
  </si>
  <si>
    <t>L.C Manuel de Jesús Cano Bustamante</t>
  </si>
  <si>
    <t>305B</t>
  </si>
  <si>
    <t>Licenciatura en Administración</t>
  </si>
  <si>
    <t xml:space="preserve">Lic. En Administación </t>
  </si>
  <si>
    <t>Final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</si>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</sst>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3" zoomScale="96" zoomScaleNormal="96" zoomScaleSheetLayoutView="100" zoomScalePageLayoutView="85" workbookViewId="0">
      <selection activeCell="O23" sqref="O23"/>
    </sheetView>
  </sheetViews>
  <sheetFormatPr baseColWidth="10" defaultColWidth="11.42578125" defaultRowHeight="12.75" x14ac:dyDescent="0.2"/>
  <cols>
    <col min="1" max="1" width="38.42578125" style="1" bestFit="1" customWidth="1"/>
    <col min="2" max="2" width="9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38</v>
      </c>
      <c r="M8" s="28"/>
      <c r="N8" s="28"/>
    </row>
    <row r="10" spans="1:14" x14ac:dyDescent="0.2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32</v>
      </c>
      <c r="B14" s="9" t="s">
        <v>44</v>
      </c>
      <c r="C14" s="9" t="s">
        <v>34</v>
      </c>
      <c r="D14" s="9" t="s">
        <v>37</v>
      </c>
      <c r="E14" s="9">
        <v>32</v>
      </c>
      <c r="F14" s="9"/>
      <c r="G14" s="9"/>
      <c r="H14" s="10"/>
      <c r="I14" s="9">
        <v>32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">
      <c r="A15" s="8" t="s">
        <v>33</v>
      </c>
      <c r="B15" s="9" t="s">
        <v>44</v>
      </c>
      <c r="C15" s="9" t="s">
        <v>35</v>
      </c>
      <c r="D15" s="9" t="s">
        <v>37</v>
      </c>
      <c r="E15" s="9">
        <v>35</v>
      </c>
      <c r="F15" s="9"/>
      <c r="G15" s="9"/>
      <c r="H15" s="10"/>
      <c r="I15" s="9">
        <v>35</v>
      </c>
      <c r="J15" s="10"/>
      <c r="K15" s="9">
        <v>0</v>
      </c>
      <c r="L15" s="10">
        <v>0</v>
      </c>
      <c r="M15" s="9"/>
      <c r="N15" s="15"/>
    </row>
    <row r="16" spans="1:14" s="11" customFormat="1" x14ac:dyDescent="0.2">
      <c r="A16" s="8" t="s">
        <v>33</v>
      </c>
      <c r="B16" s="9" t="s">
        <v>44</v>
      </c>
      <c r="C16" s="9" t="s">
        <v>40</v>
      </c>
      <c r="D16" s="9" t="s">
        <v>37</v>
      </c>
      <c r="E16" s="9">
        <v>19</v>
      </c>
      <c r="F16" s="9"/>
      <c r="G16" s="9"/>
      <c r="H16" s="10"/>
      <c r="I16" s="9">
        <v>19</v>
      </c>
      <c r="J16" s="10"/>
      <c r="K16" s="9">
        <v>0</v>
      </c>
      <c r="L16" s="10">
        <v>0</v>
      </c>
      <c r="M16" s="9"/>
      <c r="N16" s="15"/>
    </row>
    <row r="17" spans="1:14" s="11" customFormat="1" x14ac:dyDescent="0.2">
      <c r="A17" s="8" t="s">
        <v>33</v>
      </c>
      <c r="B17" s="9" t="s">
        <v>44</v>
      </c>
      <c r="C17" s="9" t="s">
        <v>36</v>
      </c>
      <c r="D17" s="9" t="s">
        <v>37</v>
      </c>
      <c r="E17" s="9">
        <v>19</v>
      </c>
      <c r="F17" s="9"/>
      <c r="G17" s="9"/>
      <c r="H17" s="10"/>
      <c r="I17" s="9">
        <v>19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 Erika del Carmen Páez Chacha</v>
      </c>
      <c r="C37" s="22"/>
      <c r="D37" s="22"/>
      <c r="E37" s="13"/>
      <c r="F37" s="13"/>
      <c r="G37" s="22" t="s">
        <v>39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zoomScalePageLayoutView="85" workbookViewId="0">
      <selection activeCell="P21" sqref="P2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">
      <c r="A10" s="4" t="s">
        <v>8</v>
      </c>
      <c r="B10" s="28" t="str">
        <f>'1'!B10</f>
        <v>MCA.  Erika del Carmen Páez Chacha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Comportamiento Organizacional</v>
      </c>
      <c r="B14" s="9"/>
      <c r="C14" s="9" t="str">
        <f>'1'!C14</f>
        <v>305A</v>
      </c>
      <c r="D14" s="9" t="str">
        <f>'1'!D14</f>
        <v>LADM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Dinámica Social </v>
      </c>
      <c r="B15" s="9"/>
      <c r="C15" s="9" t="str">
        <f>'1'!C15</f>
        <v xml:space="preserve">305A </v>
      </c>
      <c r="D15" s="9" t="str">
        <f>'1'!D15</f>
        <v>LADM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Dinámica Social </v>
      </c>
      <c r="B16" s="9"/>
      <c r="C16" s="9" t="str">
        <f>'1'!C16</f>
        <v>305B</v>
      </c>
      <c r="D16" s="9" t="str">
        <f>'1'!D16</f>
        <v>LADM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Dinámica Social </v>
      </c>
      <c r="B17" s="9"/>
      <c r="C17" s="9" t="str">
        <f>'1'!C17</f>
        <v>305C</v>
      </c>
      <c r="D17" s="9" t="str">
        <f>'1'!D17</f>
        <v>LADM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 Erika del Carmen Páez Chacha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zoomScalePageLayoutView="85" workbookViewId="0">
      <selection activeCell="B1" sqref="B1:N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">
      <c r="A10" s="4" t="s">
        <v>8</v>
      </c>
      <c r="B10" s="28" t="str">
        <f>'1'!B10</f>
        <v>MCA.  Erika del Carmen Páez Chacha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Comportamiento Organizacional</v>
      </c>
      <c r="B14" s="9"/>
      <c r="C14" s="9" t="str">
        <f>'1'!C14</f>
        <v>305A</v>
      </c>
      <c r="D14" s="9" t="str">
        <f>'1'!D14</f>
        <v>LADM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Dinámica Social </v>
      </c>
      <c r="B15" s="9"/>
      <c r="C15" s="9" t="str">
        <f>'1'!C15</f>
        <v xml:space="preserve">305A </v>
      </c>
      <c r="D15" s="9" t="str">
        <f>'1'!D15</f>
        <v>LADM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Dinámica Social </v>
      </c>
      <c r="B16" s="9"/>
      <c r="C16" s="9" t="str">
        <f>'1'!C16</f>
        <v>305B</v>
      </c>
      <c r="D16" s="9" t="str">
        <f>'1'!D16</f>
        <v>LADM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Dinámica Social </v>
      </c>
      <c r="B17" s="9"/>
      <c r="C17" s="9" t="str">
        <f>'1'!C17</f>
        <v>305C</v>
      </c>
      <c r="D17" s="9" t="str">
        <f>'1'!D17</f>
        <v>LADM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 Erika del Carmen Páez Chacha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zoomScalePageLayoutView="85" workbookViewId="0">
      <selection activeCell="Q13" sqref="Q13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">
      <c r="A10" s="4" t="s">
        <v>8</v>
      </c>
      <c r="B10" s="28" t="str">
        <f>'1'!B10</f>
        <v>MCA.  Erika del Carmen Páez Chacha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Comportamiento Organizacional</v>
      </c>
      <c r="B14" s="9"/>
      <c r="C14" s="9" t="str">
        <f>'1'!C14</f>
        <v>305A</v>
      </c>
      <c r="D14" s="9" t="str">
        <f>'1'!D14</f>
        <v>LADM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Dinámica Social </v>
      </c>
      <c r="B15" s="9"/>
      <c r="C15" s="9" t="str">
        <f>'1'!C15</f>
        <v xml:space="preserve">305A </v>
      </c>
      <c r="D15" s="9" t="str">
        <f>'1'!D15</f>
        <v>LADM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Dinámica Social </v>
      </c>
      <c r="B16" s="9"/>
      <c r="C16" s="9" t="str">
        <f>'1'!C16</f>
        <v>305B</v>
      </c>
      <c r="D16" s="9" t="str">
        <f>'1'!D16</f>
        <v>LADM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Dinámica Social </v>
      </c>
      <c r="B17" s="9"/>
      <c r="C17" s="9" t="str">
        <f>'1'!C17</f>
        <v>305C</v>
      </c>
      <c r="D17" s="9" t="str">
        <f>'1'!D17</f>
        <v>LADM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 Erika del Carmen Páez Chacha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43</v>
      </c>
      <c r="C8" s="28"/>
      <c r="D8" s="14" t="s">
        <v>5</v>
      </c>
      <c r="E8" s="20">
        <v>4</v>
      </c>
      <c r="F8"/>
      <c r="G8" s="4" t="s">
        <v>6</v>
      </c>
      <c r="H8" s="20">
        <v>2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">
        <v>32</v>
      </c>
      <c r="B14" s="9">
        <v>1</v>
      </c>
      <c r="C14" s="9">
        <v>1</v>
      </c>
      <c r="D14" s="9"/>
      <c r="E14" s="9">
        <v>15</v>
      </c>
      <c r="F14" s="9">
        <v>13</v>
      </c>
      <c r="G14" s="9"/>
      <c r="H14" s="10"/>
      <c r="I14" s="9"/>
      <c r="J14" s="10"/>
      <c r="K14" s="9"/>
      <c r="L14" s="10">
        <f t="shared" ref="L14:L28" si="0">K14/E14</f>
        <v>0</v>
      </c>
      <c r="M14" s="9"/>
      <c r="N14" s="15"/>
    </row>
    <row r="15" spans="1:14" s="11" customFormat="1" x14ac:dyDescent="0.2">
      <c r="A15" s="9" t="str">
        <f>'1'!A15</f>
        <v xml:space="preserve">Dinámica Social </v>
      </c>
      <c r="B15" s="9"/>
      <c r="C15" s="9" t="str">
        <f>'1'!C15</f>
        <v xml:space="preserve">305A </v>
      </c>
      <c r="D15" s="9" t="str">
        <f>'1'!D15</f>
        <v>LADM</v>
      </c>
      <c r="E15" s="9">
        <f>'1'!E15</f>
        <v>35</v>
      </c>
      <c r="F15" s="9"/>
      <c r="G15" s="9"/>
      <c r="H15" s="10"/>
      <c r="I15" s="9"/>
      <c r="J15" s="10"/>
      <c r="K15" s="9"/>
      <c r="L15" s="10">
        <f t="shared" si="0"/>
        <v>0</v>
      </c>
      <c r="M15" s="9"/>
      <c r="N15" s="15"/>
    </row>
    <row r="16" spans="1:14" s="11" customFormat="1" x14ac:dyDescent="0.2">
      <c r="A16" s="9" t="str">
        <f>'1'!A16</f>
        <v xml:space="preserve">Dinámica Social </v>
      </c>
      <c r="B16" s="9"/>
      <c r="C16" s="9" t="str">
        <f>'1'!C16</f>
        <v>305B</v>
      </c>
      <c r="D16" s="9" t="str">
        <f>'1'!D16</f>
        <v>LADM</v>
      </c>
      <c r="E16" s="9">
        <f>'1'!E16</f>
        <v>19</v>
      </c>
      <c r="F16" s="9"/>
      <c r="G16" s="9"/>
      <c r="H16" s="10"/>
      <c r="I16" s="9"/>
      <c r="J16" s="10"/>
      <c r="K16" s="9"/>
      <c r="L16" s="10">
        <f t="shared" si="0"/>
        <v>0</v>
      </c>
      <c r="M16" s="9"/>
      <c r="N16" s="15"/>
    </row>
    <row r="17" spans="1:14" s="11" customFormat="1" x14ac:dyDescent="0.2">
      <c r="A17" s="9" t="str">
        <f>'1'!A17</f>
        <v xml:space="preserve">Dinámica Social </v>
      </c>
      <c r="B17" s="9"/>
      <c r="C17" s="9" t="str">
        <f>'1'!C17</f>
        <v>305C</v>
      </c>
      <c r="D17" s="9" t="str">
        <f>'1'!D17</f>
        <v>LADM</v>
      </c>
      <c r="E17" s="9">
        <f>'1'!E17</f>
        <v>19</v>
      </c>
      <c r="F17" s="9"/>
      <c r="G17" s="9"/>
      <c r="H17" s="10"/>
      <c r="I17" s="9"/>
      <c r="J17" s="10"/>
      <c r="K17" s="9"/>
      <c r="L17" s="10">
        <f t="shared" si="0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1">F18/E18</f>
        <v>#DIV/0!</v>
      </c>
      <c r="I18" s="9">
        <f t="shared" ref="I18:I28" si="2">(E18-SUM(F18:G18))-K18</f>
        <v>0</v>
      </c>
      <c r="J18" s="10" t="e">
        <f t="shared" ref="J18:J28" si="3">I18/E18</f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13</v>
      </c>
      <c r="G28" s="17">
        <f>SUM(G14:G27)</f>
        <v>0</v>
      </c>
      <c r="H28" s="18">
        <f>SUM(F28:G28)/E28</f>
        <v>0.14772727272727273</v>
      </c>
      <c r="I28" s="17">
        <f t="shared" si="2"/>
        <v>75</v>
      </c>
      <c r="J28" s="18">
        <f t="shared" si="3"/>
        <v>0.85227272727272729</v>
      </c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 Erika del Carmen Páez Chacha</v>
      </c>
      <c r="C37" s="22"/>
      <c r="D37" s="22"/>
      <c r="E37" s="13"/>
      <c r="F37" s="13"/>
      <c r="G37" s="22" t="s">
        <v>30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Luis vat</cp:lastModifiedBy>
  <cp:revision/>
  <dcterms:created xsi:type="dcterms:W3CDTF">2021-11-22T14:45:25Z</dcterms:created>
  <dcterms:modified xsi:type="dcterms:W3CDTF">2022-10-26T18:55:58Z</dcterms:modified>
  <cp:category/>
  <cp:contentStatus/>
</cp:coreProperties>
</file>