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-DIC\SEP 22- ENE 23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D15" i="22"/>
  <c r="E15" i="22"/>
  <c r="H15" i="22" s="1"/>
  <c r="I15" i="22"/>
  <c r="J15" i="22" s="1"/>
  <c r="L15" i="22"/>
  <c r="C15" i="22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I20" i="22" s="1"/>
  <c r="J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H20" i="22"/>
  <c r="L19" i="22"/>
  <c r="I19" i="22"/>
  <c r="J19" i="22" s="1"/>
  <c r="H19" i="22"/>
  <c r="L17" i="22"/>
  <c r="H17" i="22"/>
  <c r="I16" i="22"/>
  <c r="J16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<sst xmlns="http://schemas.openxmlformats.org/spreadsheetml/2006/main" count="190" uniqueCount="49">
  <si>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</si>
  <si>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</si>
  <si>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</si>
  <si>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</si>
  <si>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</si>
  <si>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</si>
  <si>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</si>
  <si>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</si>
  <si>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</si>
  <si>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</si>
  <si>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</si>
  <si>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</si>
  <si>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</si>
  <si>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</si>
  <si>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</si>
  <si>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</si>
  <si>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</si>
  <si>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</si>
  <si>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</si>
  <si>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</si>
  <si>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</si>
  <si>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</si>
  <si>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</si>
  <si>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</si>
  <si>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</si>
  <si>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</si>
  <si>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</si>
  <si>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</si>
  <si>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</si>
  <si>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</si>
  <si>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</si>
  <si>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</si>
  <si>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</si>
  <si>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</si>
  <si>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</si>
  <si>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</si>
  <si>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505A</t>
  </si>
  <si>
    <t>LICENCIATURA EN ADMINISTRACION</t>
  </si>
  <si>
    <t>MCA. EUGENIO CHÁVEZ ORTIZ</t>
  </si>
  <si>
    <t>ECONOMIA</t>
  </si>
  <si>
    <t>301B</t>
  </si>
  <si>
    <t>301C</t>
  </si>
  <si>
    <t>MACROECONOMIA</t>
  </si>
  <si>
    <t>505B</t>
  </si>
  <si>
    <t>ECONOMIA AMBIENTAL</t>
  </si>
  <si>
    <t>306A</t>
  </si>
  <si>
    <t>IA</t>
  </si>
  <si>
    <t>ECONOMIA EMPRESARIAL</t>
  </si>
  <si>
    <t>405A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</si>
</sst>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32</v>
      </c>
      <c r="E14" s="9">
        <v>16</v>
      </c>
      <c r="F14" s="9">
        <v>12</v>
      </c>
      <c r="G14" s="9"/>
      <c r="H14" s="10">
        <f t="shared" ref="H14:H27" si="0">F14/E14</f>
        <v>0.75</v>
      </c>
      <c r="I14" s="9">
        <f t="shared" ref="I14:I28" si="1">(E14-SUM(F14:G14))-K14</f>
        <v>4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68</v>
      </c>
      <c r="N14" s="15">
        <v>0.75</v>
      </c>
    </row>
    <row r="15" spans="1:14" s="11" customFormat="1" x14ac:dyDescent="0.2">
      <c r="A15" s="8" t="s">
        <v>39</v>
      </c>
      <c r="B15" s="9" t="s">
        <v>21</v>
      </c>
      <c r="C15" s="9" t="s">
        <v>41</v>
      </c>
      <c r="D15" s="9" t="s">
        <v>32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9">
        <v>68</v>
      </c>
      <c r="N15" s="15">
        <v>0.83</v>
      </c>
    </row>
    <row r="16" spans="1:14" s="11" customFormat="1" x14ac:dyDescent="0.2">
      <c r="A16" s="8" t="s">
        <v>42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26</v>
      </c>
      <c r="G16" s="9"/>
      <c r="H16" s="10">
        <f t="shared" si="0"/>
        <v>0.76470588235294112</v>
      </c>
      <c r="I16" s="9">
        <f t="shared" si="1"/>
        <v>8</v>
      </c>
      <c r="J16" s="10">
        <f t="shared" si="2"/>
        <v>0.23529411764705882</v>
      </c>
      <c r="K16" s="9">
        <v>0</v>
      </c>
      <c r="L16" s="10">
        <f t="shared" si="3"/>
        <v>0</v>
      </c>
      <c r="M16" s="9">
        <v>63</v>
      </c>
      <c r="N16" s="15">
        <v>0.76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31</v>
      </c>
      <c r="E17" s="9">
        <v>9</v>
      </c>
      <c r="F17" s="9">
        <v>7</v>
      </c>
      <c r="G17" s="9"/>
      <c r="H17" s="10">
        <f t="shared" si="0"/>
        <v>0.77777777777777779</v>
      </c>
      <c r="I17" s="9">
        <f t="shared" si="1"/>
        <v>2</v>
      </c>
      <c r="J17" s="10">
        <f t="shared" si="2"/>
        <v>0.22222222222222221</v>
      </c>
      <c r="K17" s="9">
        <v>0</v>
      </c>
      <c r="L17" s="10">
        <f t="shared" si="3"/>
        <v>0</v>
      </c>
      <c r="M17" s="9">
        <v>57</v>
      </c>
      <c r="N17" s="15">
        <v>0.78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46</v>
      </c>
      <c r="E18" s="9">
        <v>30</v>
      </c>
      <c r="F18" s="9">
        <v>29</v>
      </c>
      <c r="G18" s="9"/>
      <c r="H18" s="10">
        <f t="shared" si="0"/>
        <v>0.96666666666666667</v>
      </c>
      <c r="I18" s="9">
        <f t="shared" si="1"/>
        <v>1</v>
      </c>
      <c r="J18" s="10">
        <f t="shared" si="2"/>
        <v>3.3333333333333333E-2</v>
      </c>
      <c r="K18" s="9">
        <v>0</v>
      </c>
      <c r="L18" s="10">
        <f t="shared" si="3"/>
        <v>0</v>
      </c>
      <c r="M18" s="9">
        <v>81</v>
      </c>
      <c r="N18" s="15">
        <v>0.56666000000000005</v>
      </c>
    </row>
    <row r="19" spans="1:14" s="11" customFormat="1" x14ac:dyDescent="0.2">
      <c r="A19" s="8" t="s">
        <v>44</v>
      </c>
      <c r="B19" s="9" t="s">
        <v>32</v>
      </c>
      <c r="C19" s="9" t="s">
        <v>45</v>
      </c>
      <c r="D19" s="9" t="s">
        <v>46</v>
      </c>
      <c r="E19" s="9">
        <v>30</v>
      </c>
      <c r="F19" s="9">
        <v>29</v>
      </c>
      <c r="G19" s="9"/>
      <c r="H19" s="10">
        <f t="shared" si="0"/>
        <v>0.96666666666666667</v>
      </c>
      <c r="I19" s="9">
        <f t="shared" si="1"/>
        <v>1</v>
      </c>
      <c r="J19" s="10">
        <f t="shared" si="2"/>
        <v>3.3333333333333333E-2</v>
      </c>
      <c r="K19" s="9">
        <v>0</v>
      </c>
      <c r="L19" s="10">
        <f t="shared" si="3"/>
        <v>0</v>
      </c>
      <c r="M19" s="9">
        <v>80</v>
      </c>
      <c r="N19" s="15">
        <v>0.66659999999999997</v>
      </c>
    </row>
    <row r="20" spans="1:14" s="11" customFormat="1" x14ac:dyDescent="0.2">
      <c r="A20" s="8" t="s">
        <v>47</v>
      </c>
      <c r="B20" s="9" t="s">
        <v>21</v>
      </c>
      <c r="C20" s="9" t="s">
        <v>48</v>
      </c>
      <c r="D20" s="9" t="s">
        <v>31</v>
      </c>
      <c r="E20" s="9">
        <v>5</v>
      </c>
      <c r="F20" s="9">
        <v>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77</v>
      </c>
      <c r="N20" s="15">
        <v>0.4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127</v>
      </c>
      <c r="G28" s="17">
        <f>SUM(G14:G27)</f>
        <v>0</v>
      </c>
      <c r="H28" s="18">
        <f>SUM(F28:G28)/E28</f>
        <v>0.86394557823129248</v>
      </c>
      <c r="I28" s="17">
        <f t="shared" si="1"/>
        <v>20</v>
      </c>
      <c r="J28" s="18">
        <f t="shared" si="2"/>
        <v>0.1360544217687075</v>
      </c>
      <c r="K28" s="17">
        <f>SUM(K14:K27)</f>
        <v>0</v>
      </c>
      <c r="L28" s="18">
        <f t="shared" si="3"/>
        <v>0</v>
      </c>
      <c r="M28" s="17">
        <f>AVERAGE(M14:M27)</f>
        <v>70.571428571428569</v>
      </c>
      <c r="N28" s="19">
        <f>AVERAGE(N14:N27)</f>
        <v>0.67903714285714301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7" sqref="G37: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ref="H15" si="4">F15/E15</f>
        <v>0</v>
      </c>
      <c r="I15" s="9">
        <f t="shared" ref="I15" si="5">(E15-SUM(F15:G15))-K15</f>
        <v>23</v>
      </c>
      <c r="J15" s="10">
        <f t="shared" ref="J15" si="6">I15/E15</f>
        <v>1</v>
      </c>
      <c r="K15" s="9"/>
      <c r="L15" s="10">
        <f t="shared" ref="L15" si="7">K15/E15</f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MCA. EUGENIO CHÁVEZ ORTIZ</v>
      </c>
      <c r="C37" s="39"/>
      <c r="D37" s="39"/>
      <c r="E37" s="13"/>
      <c r="F37" s="13"/>
      <c r="G37" s="40" t="str">
        <f>'1'!G37:J37</f>
        <v>L.C. MANUEL DE JESUS CANO BUSTAMANTE</v>
      </c>
      <c r="H37" s="40"/>
      <c r="I37" s="40"/>
      <c r="J37" s="40"/>
      <c r="K37" s="40"/>
      <c r="L37" s="40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EUGENIO CHÁVEZ ORTIZ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ECONOMIA</v>
      </c>
      <c r="B14" s="9"/>
      <c r="C14" s="9" t="str">
        <f>'1'!C14</f>
        <v>301B</v>
      </c>
      <c r="D14" s="9" t="str">
        <f>'1'!D14</f>
        <v>II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ECONOMIA</v>
      </c>
      <c r="B15" s="9"/>
      <c r="C15" s="9" t="str">
        <f>'1'!C15</f>
        <v>301C</v>
      </c>
      <c r="D15" s="9" t="str">
        <f>'1'!D15</f>
        <v>II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MACROECONOMIA</v>
      </c>
      <c r="B16" s="9"/>
      <c r="C16" s="9" t="str">
        <f>'1'!C16</f>
        <v>505A</v>
      </c>
      <c r="D16" s="9" t="str">
        <f>'1'!D16</f>
        <v>DLA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MACROECONOMIA</v>
      </c>
      <c r="B17" s="9"/>
      <c r="C17" s="9" t="str">
        <f>'1'!C17</f>
        <v>505B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ECONOMIA AMBIENTAL</v>
      </c>
      <c r="B18" s="9"/>
      <c r="C18" s="9" t="str">
        <f>'1'!C18</f>
        <v>306A</v>
      </c>
      <c r="D18" s="9" t="str">
        <f>'1'!D18</f>
        <v>IA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ECONOMIA AMBIENTAL</v>
      </c>
      <c r="B19" s="9"/>
      <c r="C19" s="9" t="str">
        <f>'1'!C19</f>
        <v>306A</v>
      </c>
      <c r="D19" s="9" t="str">
        <f>'1'!D19</f>
        <v>IA</v>
      </c>
      <c r="E19" s="9">
        <f>'1'!E19</f>
        <v>30</v>
      </c>
      <c r="F19" s="9"/>
      <c r="G19" s="9"/>
      <c r="H19" s="10">
        <f t="shared" si="0"/>
        <v>0</v>
      </c>
      <c r="I19" s="9">
        <f t="shared" si="1"/>
        <v>30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'1'!A20</f>
        <v>ECONOMIA EMPRESARIAL</v>
      </c>
      <c r="B20" s="9"/>
      <c r="C20" s="9" t="str">
        <f>'1'!C20</f>
        <v>405A</v>
      </c>
      <c r="D20" s="9" t="str">
        <f>'1'!D20</f>
        <v>DLA</v>
      </c>
      <c r="E20" s="9">
        <f>'1'!E20</f>
        <v>5</v>
      </c>
      <c r="F20" s="9"/>
      <c r="G20" s="9"/>
      <c r="H20" s="10">
        <f t="shared" si="0"/>
        <v>0</v>
      </c>
      <c r="I20" s="9">
        <f t="shared" si="1"/>
        <v>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EUGENIO CHÁVEZ ORTIZ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2022-10-07T02:58:39Z</dcterms:modified>
  <cp:category/>
  <cp:contentStatus/>
</cp:coreProperties>
</file>