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IIND\2022\2022-2\ESCOLARIZDO\REPORTE PARCIALES\"/>
    </mc:Choice>
  </mc:AlternateContent>
  <xr:revisionPtr revIDLastSave="0" documentId="13_ncr:1_{89C402BC-C95C-4402-9883-C5249F9DD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'2'!$A$1:$N$30</definedName>
    <definedName name="_xlnm.Print_Area" localSheetId="2">'3'!$A$1:$N$30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3" l="1"/>
  <c r="H21" i="23"/>
  <c r="I21" i="23"/>
  <c r="J21" i="23" s="1"/>
  <c r="K21" i="23"/>
  <c r="L21" i="23"/>
  <c r="M21" i="23"/>
  <c r="N21" i="23"/>
  <c r="C19" i="25" l="1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0" i="10" l="1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0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20" i="22"/>
  <c r="C20" i="22"/>
  <c r="D20" i="22"/>
  <c r="E20" i="22"/>
  <c r="L20" i="22" s="1"/>
  <c r="C14" i="22"/>
  <c r="D14" i="22"/>
  <c r="E14" i="22"/>
  <c r="H14" i="22" s="1"/>
  <c r="A14" i="22"/>
  <c r="B10" i="22"/>
  <c r="B30" i="22" s="1"/>
  <c r="L8" i="22"/>
  <c r="H8" i="22"/>
  <c r="E8" i="22"/>
  <c r="N21" i="22"/>
  <c r="M21" i="22"/>
  <c r="K21" i="22"/>
  <c r="G21" i="22"/>
  <c r="F21" i="22"/>
  <c r="N20" i="10"/>
  <c r="M20" i="10"/>
  <c r="F20" i="10"/>
  <c r="E20" i="10"/>
  <c r="L20" i="10" l="1"/>
  <c r="I20" i="10"/>
  <c r="I20" i="22"/>
  <c r="J20" i="22" s="1"/>
  <c r="H15" i="22"/>
  <c r="L15" i="22"/>
  <c r="H17" i="22"/>
  <c r="I17" i="22"/>
  <c r="J17" i="22" s="1"/>
  <c r="I14" i="22"/>
  <c r="J14" i="22" s="1"/>
  <c r="H16" i="22"/>
  <c r="H20" i="22"/>
  <c r="I16" i="22"/>
  <c r="J16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H18" i="22"/>
  <c r="I18" i="22"/>
  <c r="J18" i="22" s="1"/>
  <c r="L14" i="22"/>
  <c r="E21" i="22"/>
  <c r="I28" i="25" l="1"/>
  <c r="J28" i="25" s="1"/>
  <c r="L28" i="25"/>
  <c r="H28" i="25"/>
  <c r="I28" i="24"/>
  <c r="J28" i="24" s="1"/>
  <c r="L28" i="24"/>
  <c r="H28" i="24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<sst xmlns="http://schemas.openxmlformats.org/spreadsheetml/2006/main" count="194" uniqueCount="50">
  <si>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</si>
  <si>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</si>
  <si>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</si>
  <si>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</si>
  <si>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</si>
  <si>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</si>
  <si>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</si>
  <si>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</si>
  <si>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</si>
  <si>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</si>
  <si>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</si>
  <si>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</si>
  <si>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</si>
  <si>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</si>
  <si>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</si>
  <si>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</si>
  <si>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</si>
  <si>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</si>
  <si>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</si>
  <si>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</si>
  <si>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</si>
  <si>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</si>
  <si>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</si>
  <si>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</si>
  <si>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</si>
  <si>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</si>
  <si>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</si>
  <si>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</si>
  <si>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</si>
  <si>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</si>
  <si>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</si>
  <si>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</si>
  <si>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</si>
  <si>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</si>
  <si>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IIND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</si>
  <si>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</si>
  <si>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</si>
  <si>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</si>
  <si>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</si>
  <si>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</si>
  <si>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</si>
  <si>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</si>
  <si>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INGENIERIA INDUSTRIAL</t>
  </si>
  <si>
    <t>INVESTIGACION DE OPERACIONES I</t>
  </si>
  <si>
    <t>INVESTIGACION DE OPERACIONES II</t>
  </si>
  <si>
    <t>DIBUJO INDUSTRIAL</t>
  </si>
  <si>
    <t>401A</t>
  </si>
  <si>
    <t>101B</t>
  </si>
  <si>
    <t>MC. CARLOS MARTINEZ GALAN</t>
  </si>
  <si>
    <t>ME. MARTA G.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</si>
</sst>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3" zoomScale="110" zoomScaleNormal="110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48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21</v>
      </c>
      <c r="C14" s="9" t="s">
        <v>46</v>
      </c>
      <c r="D14" s="9" t="s">
        <v>34</v>
      </c>
      <c r="E14" s="9">
        <v>7</v>
      </c>
      <c r="F14" s="9">
        <v>3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37.57</v>
      </c>
      <c r="N14" s="15">
        <v>0.43</v>
      </c>
    </row>
    <row r="15" spans="1:14" s="11" customFormat="1" x14ac:dyDescent="0.2">
      <c r="A15" s="8" t="s">
        <v>44</v>
      </c>
      <c r="B15" s="9" t="s">
        <v>32</v>
      </c>
      <c r="C15" s="9" t="s">
        <v>39</v>
      </c>
      <c r="D15" s="9" t="s">
        <v>34</v>
      </c>
      <c r="E15" s="9">
        <v>28</v>
      </c>
      <c r="F15" s="9"/>
      <c r="G15" s="9"/>
      <c r="H15" s="10"/>
      <c r="I15" s="9">
        <f>(E15-SUM(F15:G15))-K15</f>
        <v>28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44</v>
      </c>
      <c r="B16" s="9" t="s">
        <v>32</v>
      </c>
      <c r="C16" s="9" t="s">
        <v>40</v>
      </c>
      <c r="D16" s="9" t="s">
        <v>34</v>
      </c>
      <c r="E16" s="9"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45</v>
      </c>
      <c r="B17" s="9" t="s">
        <v>32</v>
      </c>
      <c r="C17" s="9" t="s">
        <v>37</v>
      </c>
      <c r="D17" s="9" t="s">
        <v>34</v>
      </c>
      <c r="E17" s="9">
        <v>32</v>
      </c>
      <c r="F17" s="9"/>
      <c r="G17" s="9"/>
      <c r="H17" s="10"/>
      <c r="I17" s="9">
        <f t="shared" si="0"/>
        <v>32</v>
      </c>
      <c r="J17" s="10"/>
      <c r="K17" s="9">
        <v>0</v>
      </c>
      <c r="L17" s="10">
        <f t="shared" si="1"/>
        <v>0</v>
      </c>
      <c r="M17" s="21"/>
      <c r="N17" s="22"/>
    </row>
    <row r="18" spans="1:14" s="11" customFormat="1" x14ac:dyDescent="0.2">
      <c r="A18" s="8" t="s">
        <v>45</v>
      </c>
      <c r="B18" s="9" t="s">
        <v>32</v>
      </c>
      <c r="C18" s="9" t="s">
        <v>47</v>
      </c>
      <c r="D18" s="9" t="s">
        <v>34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3</v>
      </c>
      <c r="G20" s="17"/>
      <c r="H20" s="18"/>
      <c r="I20" s="17">
        <f t="shared" ref="I20" si="2">(E20-SUM(F20:G20))-K20</f>
        <v>106</v>
      </c>
      <c r="J20" s="18"/>
      <c r="K20" s="17">
        <f>SUM(K14:K19)</f>
        <v>0</v>
      </c>
      <c r="L20" s="18">
        <f t="shared" ref="L20" si="3">K20/E20</f>
        <v>0</v>
      </c>
      <c r="M20" s="17">
        <f>AVERAGE(M14:M19)</f>
        <v>37.57</v>
      </c>
      <c r="N20" s="19">
        <f>AVERAGE(N14:N19)</f>
        <v>0.43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27" t="s">
        <v>27</v>
      </c>
      <c r="C25" s="27"/>
      <c r="D25" s="27"/>
      <c r="G25" s="28" t="s">
        <v>28</v>
      </c>
      <c r="H25" s="28"/>
      <c r="I25" s="28"/>
      <c r="J25" s="28"/>
    </row>
    <row r="26" spans="1:14" ht="62.25" customHeight="1" x14ac:dyDescent="0.2">
      <c r="B26" s="29"/>
      <c r="C26" s="29"/>
      <c r="D26" s="29"/>
      <c r="G26" s="30"/>
      <c r="H26" s="30"/>
      <c r="I26" s="30"/>
      <c r="J26" s="30"/>
    </row>
    <row r="27" spans="1:14" hidden="1" x14ac:dyDescent="0.2">
      <c r="A27" s="23" t="e">
        <v>#REF!</v>
      </c>
      <c r="B27" s="23"/>
      <c r="C27" s="6"/>
      <c r="E27" s="23"/>
      <c r="F27" s="23"/>
      <c r="G27" s="23"/>
      <c r="H27" s="23"/>
    </row>
    <row r="28" spans="1:14" hidden="1" x14ac:dyDescent="0.2"/>
    <row r="29" spans="1:14" ht="45" customHeight="1" x14ac:dyDescent="0.2">
      <c r="B29" s="24" t="s">
        <v>48</v>
      </c>
      <c r="C29" s="24"/>
      <c r="D29" s="24"/>
      <c r="E29" s="13"/>
      <c r="F29" s="13"/>
      <c r="G29" s="24" t="s">
        <v>49</v>
      </c>
      <c r="H29" s="24"/>
      <c r="I29" s="24"/>
      <c r="J29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6" zoomScale="120" zoomScaleNormal="12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>
        <f t="shared" ref="H14:H20" si="0">F14/E14</f>
        <v>0</v>
      </c>
      <c r="I14" s="9">
        <f t="shared" ref="I14:I21" si="1">(E14-SUM(F14:G14))-K14</f>
        <v>7</v>
      </c>
      <c r="J14" s="10">
        <f t="shared" ref="J14:J21" si="2">I14/E14</f>
        <v>1</v>
      </c>
      <c r="K14" s="9"/>
      <c r="L14" s="10">
        <f t="shared" ref="L14:L21" si="3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2" customHeigh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109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1"/>
        <v>109</v>
      </c>
      <c r="J21" s="18">
        <f t="shared" si="2"/>
        <v>1</v>
      </c>
      <c r="K21" s="17">
        <f>SUM(K14:K20)</f>
        <v>0</v>
      </c>
      <c r="L21" s="18">
        <f t="shared" si="3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27" t="s">
        <v>27</v>
      </c>
      <c r="C26" s="27"/>
      <c r="D26" s="27"/>
      <c r="G26" s="28" t="s">
        <v>28</v>
      </c>
      <c r="H26" s="28"/>
      <c r="I26" s="28"/>
      <c r="J26" s="28"/>
    </row>
    <row r="27" spans="1:14" ht="62.25" customHeight="1" x14ac:dyDescent="0.2">
      <c r="B27" s="29"/>
      <c r="C27" s="29"/>
      <c r="D27" s="29"/>
      <c r="G27" s="30"/>
      <c r="H27" s="30"/>
      <c r="I27" s="30"/>
      <c r="J27" s="30"/>
    </row>
    <row r="28" spans="1:14" hidden="1" x14ac:dyDescent="0.2">
      <c r="A28" s="23" t="e">
        <v>#REF!</v>
      </c>
      <c r="B28" s="23"/>
      <c r="C28" s="6"/>
      <c r="E28" s="23"/>
      <c r="F28" s="23"/>
      <c r="G28" s="23"/>
      <c r="H28" s="23"/>
    </row>
    <row r="29" spans="1:14" hidden="1" x14ac:dyDescent="0.2"/>
    <row r="30" spans="1:14" ht="45" customHeight="1" x14ac:dyDescent="0.2">
      <c r="B30" s="24" t="str">
        <f>B10</f>
        <v>MC. CARLOS MARTINEZ GALAN</v>
      </c>
      <c r="C30" s="24"/>
      <c r="D30" s="24"/>
      <c r="E30" s="13"/>
      <c r="F30" s="13"/>
      <c r="G30" s="24"/>
      <c r="H30" s="24"/>
      <c r="I30" s="24"/>
      <c r="J3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opLeftCell="A6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>
        <f t="shared" ref="H14:H18" si="0">F14/E14</f>
        <v>0</v>
      </c>
      <c r="I14" s="9">
        <f t="shared" ref="I14:I21" si="1">(E14-SUM(F14:G14))-K14</f>
        <v>7</v>
      </c>
      <c r="J14" s="10">
        <f t="shared" ref="J14:J21" si="2">I14/E14</f>
        <v>1</v>
      </c>
      <c r="K14" s="9"/>
      <c r="L14" s="10">
        <f t="shared" ref="L14:L21" si="3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5" customHeigh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109</v>
      </c>
      <c r="F21" s="17"/>
      <c r="G21" s="17"/>
      <c r="H21" s="18">
        <f>SUM(F21:G21)/E21</f>
        <v>0</v>
      </c>
      <c r="I21" s="17">
        <f t="shared" si="1"/>
        <v>109</v>
      </c>
      <c r="J21" s="18">
        <f t="shared" si="2"/>
        <v>1</v>
      </c>
      <c r="K21" s="17">
        <f>SUM(K14:K20)</f>
        <v>0</v>
      </c>
      <c r="L21" s="18">
        <f t="shared" si="3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27" t="s">
        <v>27</v>
      </c>
      <c r="C26" s="27"/>
      <c r="D26" s="27"/>
      <c r="G26" s="28" t="s">
        <v>28</v>
      </c>
      <c r="H26" s="28"/>
      <c r="I26" s="28"/>
      <c r="J26" s="28"/>
    </row>
    <row r="27" spans="1:14" ht="62.25" customHeight="1" x14ac:dyDescent="0.2">
      <c r="B27" s="29"/>
      <c r="C27" s="29"/>
      <c r="D27" s="29"/>
      <c r="G27" s="30"/>
      <c r="H27" s="30"/>
      <c r="I27" s="30"/>
      <c r="J27" s="30"/>
    </row>
    <row r="28" spans="1:14" hidden="1" x14ac:dyDescent="0.2">
      <c r="A28" s="23" t="e">
        <v>#REF!</v>
      </c>
      <c r="B28" s="23"/>
      <c r="C28" s="6"/>
      <c r="E28" s="23"/>
      <c r="F28" s="23"/>
      <c r="G28" s="23"/>
      <c r="H28" s="23"/>
    </row>
    <row r="29" spans="1:14" hidden="1" x14ac:dyDescent="0.2"/>
    <row r="30" spans="1:14" ht="45" customHeight="1" x14ac:dyDescent="0.2">
      <c r="B30" s="24" t="str">
        <f>B10</f>
        <v>MC. CARLOS MARTINEZ GALAN</v>
      </c>
      <c r="C30" s="24"/>
      <c r="D30" s="24"/>
      <c r="E30" s="13"/>
      <c r="F30" s="13"/>
      <c r="G30" s="24"/>
      <c r="H30" s="24"/>
      <c r="I30" s="24"/>
      <c r="J3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'1'!A19</f>
        <v>0</v>
      </c>
      <c r="B27" s="9"/>
      <c r="C27" s="9">
        <f>'1'!C19</f>
        <v>0</v>
      </c>
      <c r="D27" s="9">
        <f>'1'!D19</f>
        <v>0</v>
      </c>
      <c r="E27" s="9">
        <f>'1'!E19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MC. CARLOS MARTINEZ GALAN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85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MC. CARLOS MARTINEZ GALAN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 t="s">
        <v>35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">
      <c r="A15" s="8" t="s">
        <v>38</v>
      </c>
      <c r="B15" s="9" t="s">
        <v>35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">
      <c r="A16" s="8" t="s">
        <v>38</v>
      </c>
      <c r="B16" s="9" t="s">
        <v>35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ht="25.5" x14ac:dyDescent="0.2">
      <c r="A17" s="8" t="s">
        <v>41</v>
      </c>
      <c r="B17" s="9" t="s">
        <v>35</v>
      </c>
      <c r="C17" s="9" t="str">
        <f>'1'!C17</f>
        <v>101A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 t="s">
        <v>31</v>
      </c>
      <c r="B18" s="9" t="s">
        <v>35</v>
      </c>
      <c r="C18" s="9" t="str">
        <f>'1'!C18</f>
        <v>101B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 t="s">
        <v>31</v>
      </c>
      <c r="B19" s="9" t="s">
        <v>35</v>
      </c>
      <c r="C19" s="9" t="e">
        <f>'1'!#REF!</f>
        <v>#REF!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MC. CARLOS MARTINEZ GALAN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2022-10-19T17:59:38Z</dcterms:modified>
  <cp:category/>
  <cp:contentStatus/>
</cp:coreProperties>
</file>