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13_ncr:1_{4C5FD188-A4FE-4907-B096-6DB7D012FA3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4" l="1"/>
  <c r="L20" i="24"/>
  <c r="L19" i="24"/>
  <c r="L18" i="24"/>
  <c r="L17" i="24"/>
  <c r="L16" i="24"/>
  <c r="L15" i="24"/>
  <c r="L14" i="24"/>
  <c r="I14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B10" i="24"/>
  <c r="B37" i="24" s="1"/>
  <c r="L8" i="24"/>
  <c r="H8" i="24"/>
  <c r="E8" i="24"/>
  <c r="K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L16" i="22"/>
  <c r="I16" i="22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<sst xmlns="http://schemas.openxmlformats.org/spreadsheetml/2006/main" count="222" uniqueCount="62">
  <si>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</si>
  <si>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</si>
  <si>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</si>
  <si>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</si>
  <si>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</si>
  <si>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</si>
  <si>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</si>
  <si>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</si>
  <si>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</si>
  <si>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</si>
  <si>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</si>
  <si>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</si>
  <si>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</si>
  <si>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</si>
  <si>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</si>
  <si>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</si>
  <si>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</si>
  <si>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</si>
  <si>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</si>
  <si>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</si>
  <si>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</si>
  <si>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</si>
  <si>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</si>
  <si>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</si>
  <si>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</si>
  <si>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</si>
  <si>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</si>
  <si>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</si>
  <si>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</si>
  <si>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</si>
  <si>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</si>
  <si>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</si>
  <si>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</si>
  <si>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</si>
  <si>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</si>
  <si>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</si>
  <si>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</si>
  <si>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ISIC</t>
  </si>
  <si>
    <t>ALGEBRA LINEAL</t>
  </si>
  <si>
    <t>CALCULO VECTORIAL</t>
  </si>
  <si>
    <t>104-A</t>
  </si>
  <si>
    <t>102-A</t>
  </si>
  <si>
    <t>304-B</t>
  </si>
  <si>
    <t>306-A</t>
  </si>
  <si>
    <t>IEME</t>
  </si>
  <si>
    <t>IAMB</t>
  </si>
  <si>
    <t>ING.GREGORIO CRUZ PASCUAL</t>
  </si>
  <si>
    <t>ING. GREGORIO CRUZ PASCUAL</t>
  </si>
  <si>
    <t>DEPARTAMENTO DE CIENCIAS BASICAS</t>
  </si>
  <si>
    <t>II</t>
  </si>
  <si>
    <t>MC. TONATIUH SOSME SANCHEZ</t>
  </si>
  <si>
    <t>III</t>
  </si>
  <si>
    <t>ING. TONATIUH SOSME SANCHEZ</t>
  </si>
  <si>
    <t>104A</t>
  </si>
  <si>
    <t>IV</t>
  </si>
  <si>
    <t>ALGRBRA LINEAL</t>
  </si>
  <si>
    <t>102A</t>
  </si>
  <si>
    <t>CALCULO VECTORAL</t>
  </si>
  <si>
    <t>304B</t>
  </si>
  <si>
    <t>306A</t>
  </si>
  <si>
    <t>ISMB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</si>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</sst>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K18" sqref="K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47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36</v>
      </c>
      <c r="B14" s="9" t="s">
        <v>21</v>
      </c>
      <c r="C14" s="9" t="s">
        <v>40</v>
      </c>
      <c r="D14" s="9" t="s">
        <v>37</v>
      </c>
      <c r="E14" s="9">
        <v>39</v>
      </c>
      <c r="F14" s="9">
        <v>39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1</v>
      </c>
    </row>
    <row r="15" spans="1:14" s="11" customFormat="1" ht="26.4" x14ac:dyDescent="0.25">
      <c r="A15" s="8" t="s">
        <v>38</v>
      </c>
      <c r="B15" s="9" t="s">
        <v>21</v>
      </c>
      <c r="C15" s="9" t="s">
        <v>41</v>
      </c>
      <c r="D15" s="9" t="s">
        <v>44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</v>
      </c>
      <c r="N15" s="15">
        <v>0.96</v>
      </c>
    </row>
    <row r="16" spans="1:14" s="11" customFormat="1" ht="26.4" x14ac:dyDescent="0.25">
      <c r="A16" s="8" t="s">
        <v>39</v>
      </c>
      <c r="B16" s="9" t="s">
        <v>21</v>
      </c>
      <c r="C16" s="9" t="s">
        <v>42</v>
      </c>
      <c r="D16" s="9" t="s">
        <v>37</v>
      </c>
      <c r="E16" s="9">
        <v>15</v>
      </c>
      <c r="F16" s="9">
        <v>13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64</v>
      </c>
      <c r="N16" s="15">
        <v>0.86</v>
      </c>
    </row>
    <row r="17" spans="1:18" s="11" customFormat="1" ht="26.4" x14ac:dyDescent="0.25">
      <c r="A17" s="8" t="s">
        <v>39</v>
      </c>
      <c r="B17" s="9" t="s">
        <v>21</v>
      </c>
      <c r="C17" s="9" t="s">
        <v>43</v>
      </c>
      <c r="D17" s="9" t="s">
        <v>45</v>
      </c>
      <c r="E17" s="9">
        <v>30</v>
      </c>
      <c r="F17" s="9">
        <v>28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75</v>
      </c>
      <c r="N17" s="15">
        <v>0.93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111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0.9375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46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49</v>
      </c>
      <c r="C14" s="9" t="str">
        <f>'1'!C14</f>
        <v>104-A</v>
      </c>
      <c r="D14" s="9" t="str">
        <f>'1'!D14</f>
        <v>ISIC</v>
      </c>
      <c r="E14" s="9">
        <f>'1'!E14</f>
        <v>39</v>
      </c>
      <c r="F14" s="9">
        <v>39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66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49</v>
      </c>
      <c r="C15" s="9" t="str">
        <f>'1'!C15</f>
        <v>102-A</v>
      </c>
      <c r="D15" s="9" t="str">
        <f>'1'!D15</f>
        <v>IEME</v>
      </c>
      <c r="E15" s="9">
        <f>'1'!E15</f>
        <v>32</v>
      </c>
      <c r="F15" s="9">
        <v>32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0.9</v>
      </c>
    </row>
    <row r="16" spans="1:14" s="11" customFormat="1" ht="26.4" x14ac:dyDescent="0.25">
      <c r="A16" s="9" t="str">
        <f>'1'!A16</f>
        <v>CALCULO VECTORIAL</v>
      </c>
      <c r="B16" s="9" t="s">
        <v>49</v>
      </c>
      <c r="C16" s="9" t="str">
        <f>'1'!C16</f>
        <v>304-B</v>
      </c>
      <c r="D16" s="9" t="str">
        <f>'1'!D16</f>
        <v>ISIC</v>
      </c>
      <c r="E16" s="9">
        <f>'1'!E16</f>
        <v>15</v>
      </c>
      <c r="F16" s="9">
        <v>13</v>
      </c>
      <c r="G16" s="9"/>
      <c r="H16" s="10"/>
      <c r="I16" s="9">
        <f t="shared" ref="I16:I28" si="1">(E16-SUM(F16:G16))-K16</f>
        <v>2</v>
      </c>
      <c r="J16" s="10"/>
      <c r="K16" s="9">
        <v>0</v>
      </c>
      <c r="L16" s="10">
        <f t="shared" si="0"/>
        <v>0</v>
      </c>
      <c r="M16" s="9">
        <v>67</v>
      </c>
      <c r="N16" s="15">
        <v>0.86</v>
      </c>
    </row>
    <row r="17" spans="1:14" s="11" customFormat="1" ht="26.4" x14ac:dyDescent="0.25">
      <c r="A17" s="9" t="str">
        <f>'1'!A17</f>
        <v>CALCULO VECTORIAL</v>
      </c>
      <c r="B17" s="9" t="s">
        <v>49</v>
      </c>
      <c r="C17" s="9" t="str">
        <f>'1'!C17</f>
        <v>306-A</v>
      </c>
      <c r="D17" s="9" t="str">
        <f>'1'!D17</f>
        <v>IAMB</v>
      </c>
      <c r="E17" s="9">
        <f>'1'!E17</f>
        <v>30</v>
      </c>
      <c r="F17" s="9">
        <v>23</v>
      </c>
      <c r="G17" s="9"/>
      <c r="H17" s="10"/>
      <c r="I17" s="9">
        <v>7</v>
      </c>
      <c r="J17" s="10"/>
      <c r="K17" s="9">
        <v>0</v>
      </c>
      <c r="L17" s="10">
        <f t="shared" si="0"/>
        <v>0</v>
      </c>
      <c r="M17" s="9">
        <v>59</v>
      </c>
      <c r="N17" s="15">
        <v>0.76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107</v>
      </c>
      <c r="G28" s="17">
        <f>SUM(G14:G27)</f>
        <v>0</v>
      </c>
      <c r="H28" s="18"/>
      <c r="I28" s="17">
        <f t="shared" si="1"/>
        <v>9</v>
      </c>
      <c r="J28" s="18"/>
      <c r="K28" s="17">
        <f>SUM(K14:K27)</f>
        <v>0</v>
      </c>
      <c r="L28" s="18">
        <f t="shared" si="0"/>
        <v>0</v>
      </c>
      <c r="M28" s="17">
        <f>AVERAGE(M14:M27)</f>
        <v>68</v>
      </c>
      <c r="N28" s="19">
        <f>AVERAGE(N14:N27)</f>
        <v>0.87999999999999989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5" sqref="D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51</v>
      </c>
      <c r="C14" s="9" t="str">
        <f>'1'!C14</f>
        <v>104-A</v>
      </c>
      <c r="D14" s="9" t="str">
        <f>'1'!D14</f>
        <v>ISIC</v>
      </c>
      <c r="E14" s="9">
        <f>'1'!E14</f>
        <v>39</v>
      </c>
      <c r="F14" s="9">
        <v>39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1</v>
      </c>
    </row>
    <row r="15" spans="1:14" s="11" customFormat="1" ht="26.4" x14ac:dyDescent="0.25">
      <c r="A15" s="9" t="str">
        <f>'1'!A15</f>
        <v>ALGEBRA LINEAL</v>
      </c>
      <c r="B15" s="9" t="s">
        <v>51</v>
      </c>
      <c r="C15" s="9" t="str">
        <f>'1'!C15</f>
        <v>102-A</v>
      </c>
      <c r="D15" s="9" t="str">
        <f>'1'!D15</f>
        <v>IEME</v>
      </c>
      <c r="E15" s="9">
        <f>'1'!E15</f>
        <v>32</v>
      </c>
      <c r="F15" s="9">
        <v>25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60</v>
      </c>
      <c r="N15" s="15">
        <v>0.78</v>
      </c>
    </row>
    <row r="16" spans="1:14" s="11" customFormat="1" ht="26.4" x14ac:dyDescent="0.25">
      <c r="A16" s="9" t="str">
        <f>'1'!A16</f>
        <v>CALCULO VECTORIAL</v>
      </c>
      <c r="B16" s="9" t="s">
        <v>51</v>
      </c>
      <c r="C16" s="9" t="str">
        <f>'1'!C16</f>
        <v>304-B</v>
      </c>
      <c r="D16" s="9" t="str">
        <f>'1'!D16</f>
        <v>ISIC</v>
      </c>
      <c r="E16" s="9">
        <f>'1'!E16</f>
        <v>15</v>
      </c>
      <c r="F16" s="9">
        <v>10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49</v>
      </c>
      <c r="N16" s="15">
        <v>0.67</v>
      </c>
    </row>
    <row r="17" spans="1:14" s="11" customFormat="1" ht="26.4" x14ac:dyDescent="0.25">
      <c r="A17" s="9" t="str">
        <f>'1'!A17</f>
        <v>CALCULO VECTORIAL</v>
      </c>
      <c r="B17" s="9" t="s">
        <v>51</v>
      </c>
      <c r="C17" s="9" t="str">
        <f>'1'!C17</f>
        <v>306-A</v>
      </c>
      <c r="D17" s="9" t="str">
        <f>'1'!D17</f>
        <v>IAMB</v>
      </c>
      <c r="E17" s="9">
        <f>'1'!E17</f>
        <v>30</v>
      </c>
      <c r="F17" s="9">
        <v>18</v>
      </c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M17" s="9">
        <v>49</v>
      </c>
      <c r="N17" s="15">
        <v>0.6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/>
      <c r="G28" s="17"/>
      <c r="H28" s="18"/>
      <c r="I28" s="17">
        <f t="shared" si="0"/>
        <v>116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 t="s">
        <v>52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R12" sqref="R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54</v>
      </c>
      <c r="C14" s="9" t="s">
        <v>53</v>
      </c>
      <c r="D14" s="9" t="s">
        <v>37</v>
      </c>
      <c r="E14" s="9">
        <v>41</v>
      </c>
      <c r="F14" s="9">
        <v>41</v>
      </c>
      <c r="G14" s="9"/>
      <c r="H14" s="10"/>
      <c r="I14" s="9">
        <f t="shared" ref="I14:I21" si="0">(E14-SUM(F14:G14))-K14</f>
        <v>0</v>
      </c>
      <c r="J14" s="10"/>
      <c r="K14" s="9">
        <v>0</v>
      </c>
      <c r="L14" s="10">
        <f t="shared" ref="L14:L21" si="1">K14/E14</f>
        <v>0</v>
      </c>
      <c r="M14" s="9">
        <v>80</v>
      </c>
      <c r="N14" s="15">
        <v>1</v>
      </c>
    </row>
    <row r="15" spans="1:14" s="11" customFormat="1" x14ac:dyDescent="0.25">
      <c r="A15" s="8" t="s">
        <v>36</v>
      </c>
      <c r="B15" s="9" t="s">
        <v>61</v>
      </c>
      <c r="C15" s="9" t="s">
        <v>53</v>
      </c>
      <c r="D15" s="9" t="s">
        <v>37</v>
      </c>
      <c r="E15" s="9">
        <v>41</v>
      </c>
      <c r="F15" s="9">
        <v>41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82</v>
      </c>
      <c r="N15" s="15">
        <v>1</v>
      </c>
    </row>
    <row r="16" spans="1:14" s="11" customFormat="1" x14ac:dyDescent="0.25">
      <c r="A16" s="8" t="s">
        <v>55</v>
      </c>
      <c r="B16" s="9" t="s">
        <v>54</v>
      </c>
      <c r="C16" s="9" t="s">
        <v>56</v>
      </c>
      <c r="D16" s="9" t="s">
        <v>44</v>
      </c>
      <c r="E16" s="9"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1</v>
      </c>
    </row>
    <row r="17" spans="1:14" s="11" customFormat="1" x14ac:dyDescent="0.25">
      <c r="A17" s="8" t="s">
        <v>55</v>
      </c>
      <c r="B17" s="9" t="s">
        <v>61</v>
      </c>
      <c r="C17" s="9" t="s">
        <v>56</v>
      </c>
      <c r="D17" s="9" t="s">
        <v>44</v>
      </c>
      <c r="E17" s="9">
        <v>34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1</v>
      </c>
    </row>
    <row r="18" spans="1:14" s="11" customFormat="1" x14ac:dyDescent="0.25">
      <c r="A18" s="8" t="s">
        <v>57</v>
      </c>
      <c r="B18" s="9" t="s">
        <v>54</v>
      </c>
      <c r="C18" s="9" t="s">
        <v>58</v>
      </c>
      <c r="D18" s="9" t="s">
        <v>37</v>
      </c>
      <c r="E18" s="9">
        <v>15</v>
      </c>
      <c r="F18" s="9">
        <v>15</v>
      </c>
      <c r="G18" s="9"/>
      <c r="H18" s="40"/>
      <c r="I18" s="41">
        <v>0</v>
      </c>
      <c r="J18" s="40"/>
      <c r="K18" s="41">
        <v>0</v>
      </c>
      <c r="L18" s="40">
        <f t="shared" si="1"/>
        <v>0</v>
      </c>
      <c r="M18" s="9">
        <v>85</v>
      </c>
      <c r="N18" s="15">
        <v>1</v>
      </c>
    </row>
    <row r="19" spans="1:14" s="11" customFormat="1" x14ac:dyDescent="0.25">
      <c r="A19" s="8" t="s">
        <v>39</v>
      </c>
      <c r="B19" s="9" t="s">
        <v>61</v>
      </c>
      <c r="C19" s="9" t="s">
        <v>58</v>
      </c>
      <c r="D19" s="9" t="s">
        <v>37</v>
      </c>
      <c r="E19" s="9">
        <v>15</v>
      </c>
      <c r="F19" s="9">
        <v>15</v>
      </c>
      <c r="G19" s="9"/>
      <c r="H19" s="40"/>
      <c r="I19" s="41">
        <v>0</v>
      </c>
      <c r="J19" s="40"/>
      <c r="K19" s="41">
        <v>0</v>
      </c>
      <c r="L19" s="40">
        <f t="shared" si="1"/>
        <v>0</v>
      </c>
      <c r="M19" s="9">
        <v>85</v>
      </c>
      <c r="N19" s="15">
        <v>1</v>
      </c>
    </row>
    <row r="20" spans="1:14" s="11" customFormat="1" x14ac:dyDescent="0.25">
      <c r="A20" s="8" t="s">
        <v>39</v>
      </c>
      <c r="B20" s="9" t="s">
        <v>54</v>
      </c>
      <c r="C20" s="9" t="s">
        <v>59</v>
      </c>
      <c r="D20" s="9" t="s">
        <v>45</v>
      </c>
      <c r="E20" s="9">
        <v>31</v>
      </c>
      <c r="F20" s="9">
        <v>29</v>
      </c>
      <c r="G20" s="9"/>
      <c r="H20" s="40"/>
      <c r="I20" s="41">
        <v>2</v>
      </c>
      <c r="J20" s="40"/>
      <c r="K20" s="41">
        <v>0</v>
      </c>
      <c r="L20" s="40">
        <f t="shared" si="1"/>
        <v>0</v>
      </c>
      <c r="M20" s="9">
        <v>73</v>
      </c>
      <c r="N20" s="15">
        <v>0.94</v>
      </c>
    </row>
    <row r="21" spans="1:14" s="11" customFormat="1" x14ac:dyDescent="0.25">
      <c r="A21" s="8" t="s">
        <v>39</v>
      </c>
      <c r="B21" s="9" t="s">
        <v>61</v>
      </c>
      <c r="C21" s="9" t="s">
        <v>59</v>
      </c>
      <c r="D21" s="9" t="s">
        <v>60</v>
      </c>
      <c r="E21" s="9">
        <v>31</v>
      </c>
      <c r="F21" s="9">
        <v>30</v>
      </c>
      <c r="G21" s="9"/>
      <c r="H21" s="40"/>
      <c r="I21" s="41">
        <v>1</v>
      </c>
      <c r="J21" s="40"/>
      <c r="K21" s="41">
        <v>0</v>
      </c>
      <c r="L21" s="40">
        <f t="shared" si="1"/>
        <v>0</v>
      </c>
      <c r="M21" s="9">
        <v>77</v>
      </c>
      <c r="N21" s="15">
        <v>0.97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 t="s">
        <v>50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104-A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102-A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304-B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306-A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2023-01-12T01:31:23Z</dcterms:modified>
  <cp:category/>
  <cp:contentStatus/>
</cp:coreProperties>
</file>