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13_ncr:1_{BDDF5EA8-6BA4-4CBC-9205-CBDF7539DCF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5" l="1"/>
  <c r="I17" i="25"/>
  <c r="L16" i="25"/>
  <c r="I16" i="25"/>
  <c r="L15" i="25"/>
  <c r="I15" i="25"/>
  <c r="L14" i="25"/>
  <c r="I14" i="25"/>
  <c r="L21" i="24"/>
  <c r="L20" i="24"/>
  <c r="L19" i="24"/>
  <c r="L18" i="24"/>
  <c r="L17" i="24"/>
  <c r="L16" i="24"/>
  <c r="L15" i="24"/>
  <c r="L14" i="24"/>
  <c r="I14" i="24"/>
  <c r="N28" i="25"/>
  <c r="M28" i="25"/>
  <c r="K28" i="25"/>
  <c r="G28" i="25"/>
  <c r="F28" i="25"/>
  <c r="B10" i="25"/>
  <c r="B37" i="25" s="1"/>
  <c r="L8" i="25"/>
  <c r="H8" i="25"/>
  <c r="E8" i="25"/>
  <c r="B10" i="24"/>
  <c r="B37" i="24" s="1"/>
  <c r="L8" i="24"/>
  <c r="H8" i="24"/>
  <c r="E8" i="24"/>
  <c r="K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6" i="22"/>
  <c r="I16" i="22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E28" i="25" l="1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tc={531DC73E-D3B9-4ECB-86B9-EC66D4E8787A}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531DC73E-D3B9-4ECB-86B9-EC66D4E8787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</text>
    </comment>
  </commentList>
</comments>
</file>

<file path=xl/sharedStrings.xml><?xml version="1.0" encoding="utf-8"?>
<sst xmlns="http://schemas.openxmlformats.org/spreadsheetml/2006/main" count="239" uniqueCount="63">
  <si>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</si>
  <si>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</si>
  <si>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</si>
  <si>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</si>
  <si>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</si>
  <si>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</si>
  <si>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</si>
  <si>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</si>
  <si>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</si>
  <si>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</si>
  <si>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</si>
  <si>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</si>
  <si>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</si>
  <si>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</si>
  <si>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</si>
  <si>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</si>
  <si>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</si>
  <si>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</si>
  <si>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</si>
  <si>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</si>
  <si>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</si>
  <si>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</si>
  <si>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</si>
  <si>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</si>
  <si>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</si>
  <si>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</si>
  <si>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</si>
  <si>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</si>
  <si>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</si>
  <si>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</si>
  <si>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</si>
  <si>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</si>
  <si>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</si>
  <si>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</si>
  <si>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</si>
  <si>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</si>
  <si>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</si>
  <si>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ISIC</t>
  </si>
  <si>
    <t>ALGEBRA LINEAL</t>
  </si>
  <si>
    <t>CALCULO VECTORIAL</t>
  </si>
  <si>
    <t>104-A</t>
  </si>
  <si>
    <t>102-A</t>
  </si>
  <si>
    <t>304-B</t>
  </si>
  <si>
    <t>306-A</t>
  </si>
  <si>
    <t>IEME</t>
  </si>
  <si>
    <t>IAMB</t>
  </si>
  <si>
    <t>ING.GREGORIO CRUZ PASCUAL</t>
  </si>
  <si>
    <t>ING. GREGORIO CRUZ PASCUAL</t>
  </si>
  <si>
    <t>DEPARTAMENTO DE CIENCIAS BASICAS</t>
  </si>
  <si>
    <t>II</t>
  </si>
  <si>
    <t>MC. TONATIUH SOSME SANCHEZ</t>
  </si>
  <si>
    <t>III</t>
  </si>
  <si>
    <t>ING. TONATIUH SOSME SANCHEZ</t>
  </si>
  <si>
    <t>104A</t>
  </si>
  <si>
    <t>IV</t>
  </si>
  <si>
    <t>ALGRBRA LINEAL</t>
  </si>
  <si>
    <t>102A</t>
  </si>
  <si>
    <t>CALCULO VECTORAL</t>
  </si>
  <si>
    <t>304B</t>
  </si>
  <si>
    <t>306A</t>
  </si>
  <si>
    <t>ISMB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</si>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</sst>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705C2B82-84C0-483F-9C34-B77190F51DF8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2-10-18T16:36:52.64" personId="{705C2B82-84C0-483F-9C34-B77190F51DF8}" id="{531DC73E-D3B9-4ECB-86B9-EC66D4E8787A}">
    <text xml:space="preserve">Se elimina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33</v>
      </c>
      <c r="M8" s="35"/>
      <c r="N8" s="35"/>
    </row>
    <row r="10" spans="1:14" x14ac:dyDescent="0.25">
      <c r="A10" s="4" t="s">
        <v>8</v>
      </c>
      <c r="B10" s="35" t="s">
        <v>47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37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0.96</v>
      </c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37</v>
      </c>
      <c r="E16" s="9"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64</v>
      </c>
      <c r="N16" s="15">
        <v>0.86</v>
      </c>
    </row>
    <row r="17" spans="1:18" s="11" customFormat="1" ht="26.4" x14ac:dyDescent="0.25">
      <c r="A17" s="8" t="s">
        <v>39</v>
      </c>
      <c r="B17" s="9" t="s">
        <v>21</v>
      </c>
      <c r="C17" s="9" t="s">
        <v>43</v>
      </c>
      <c r="D17" s="9" t="s">
        <v>45</v>
      </c>
      <c r="E17" s="9">
        <v>30</v>
      </c>
      <c r="F17" s="9">
        <v>28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0.93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0.9375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">
        <v>46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48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CALCULO DIFERENCIAL</v>
      </c>
      <c r="B14" s="9" t="s">
        <v>49</v>
      </c>
      <c r="C14" s="9" t="str">
        <f>'1'!C14</f>
        <v>104-A</v>
      </c>
      <c r="D14" s="9" t="str">
        <f>'1'!D14</f>
        <v>ISIC</v>
      </c>
      <c r="E14" s="9">
        <f>'1'!E14</f>
        <v>39</v>
      </c>
      <c r="F14" s="9">
        <v>39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66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49</v>
      </c>
      <c r="C15" s="9" t="str">
        <f>'1'!C15</f>
        <v>102-A</v>
      </c>
      <c r="D15" s="9" t="str">
        <f>'1'!D15</f>
        <v>IEME</v>
      </c>
      <c r="E15" s="9">
        <f>'1'!E15</f>
        <v>32</v>
      </c>
      <c r="F15" s="9">
        <v>32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0.9</v>
      </c>
    </row>
    <row r="16" spans="1:14" s="11" customFormat="1" ht="26.4" x14ac:dyDescent="0.25">
      <c r="A16" s="9" t="str">
        <f>'1'!A16</f>
        <v>CALCULO VECTORIAL</v>
      </c>
      <c r="B16" s="9" t="s">
        <v>49</v>
      </c>
      <c r="C16" s="9" t="str">
        <f>'1'!C16</f>
        <v>304-B</v>
      </c>
      <c r="D16" s="9" t="str">
        <f>'1'!D16</f>
        <v>ISIC</v>
      </c>
      <c r="E16" s="9">
        <f>'1'!E16</f>
        <v>15</v>
      </c>
      <c r="F16" s="9">
        <v>13</v>
      </c>
      <c r="G16" s="9"/>
      <c r="H16" s="10"/>
      <c r="I16" s="9">
        <f t="shared" ref="I16:I28" si="1">(E16-SUM(F16:G16))-K16</f>
        <v>2</v>
      </c>
      <c r="J16" s="10"/>
      <c r="K16" s="9">
        <v>0</v>
      </c>
      <c r="L16" s="10">
        <f t="shared" si="0"/>
        <v>0</v>
      </c>
      <c r="M16" s="9">
        <v>67</v>
      </c>
      <c r="N16" s="15">
        <v>0.86</v>
      </c>
    </row>
    <row r="17" spans="1:14" s="11" customFormat="1" ht="26.4" x14ac:dyDescent="0.25">
      <c r="A17" s="9" t="str">
        <f>'1'!A17</f>
        <v>CALCULO VECTORIAL</v>
      </c>
      <c r="B17" s="9" t="s">
        <v>49</v>
      </c>
      <c r="C17" s="9" t="str">
        <f>'1'!C17</f>
        <v>306-A</v>
      </c>
      <c r="D17" s="9" t="str">
        <f>'1'!D17</f>
        <v>IAMB</v>
      </c>
      <c r="E17" s="9">
        <f>'1'!E17</f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59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107</v>
      </c>
      <c r="G28" s="17">
        <f>SUM(G14:G27)</f>
        <v>0</v>
      </c>
      <c r="H28" s="18"/>
      <c r="I28" s="17">
        <f t="shared" si="1"/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0.87999999999999989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GREGORIO CRUZ PASCUAL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5" sqref="D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48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CALCULO DIFERENCIAL</v>
      </c>
      <c r="B14" s="9" t="s">
        <v>51</v>
      </c>
      <c r="C14" s="9" t="str">
        <f>'1'!C14</f>
        <v>104-A</v>
      </c>
      <c r="D14" s="9" t="str">
        <f>'1'!D14</f>
        <v>ISIC</v>
      </c>
      <c r="E14" s="9">
        <f>'1'!E14</f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51</v>
      </c>
      <c r="C15" s="9" t="str">
        <f>'1'!C15</f>
        <v>102-A</v>
      </c>
      <c r="D15" s="9" t="str">
        <f>'1'!D15</f>
        <v>IEME</v>
      </c>
      <c r="E15" s="9">
        <f>'1'!E15</f>
        <v>32</v>
      </c>
      <c r="F15" s="9">
        <v>25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0.78</v>
      </c>
    </row>
    <row r="16" spans="1:14" s="11" customFormat="1" ht="26.4" x14ac:dyDescent="0.25">
      <c r="A16" s="9" t="str">
        <f>'1'!A16</f>
        <v>CALCULO VECTORIAL</v>
      </c>
      <c r="B16" s="9" t="s">
        <v>51</v>
      </c>
      <c r="C16" s="9" t="str">
        <f>'1'!C16</f>
        <v>304-B</v>
      </c>
      <c r="D16" s="9" t="str">
        <f>'1'!D16</f>
        <v>ISIC</v>
      </c>
      <c r="E16" s="9">
        <f>'1'!E16</f>
        <v>15</v>
      </c>
      <c r="F16" s="9">
        <v>10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49</v>
      </c>
      <c r="N16" s="15">
        <v>0.67</v>
      </c>
    </row>
    <row r="17" spans="1:14" s="11" customFormat="1" ht="26.4" x14ac:dyDescent="0.25">
      <c r="A17" s="9" t="str">
        <f>'1'!A17</f>
        <v>CALCULO VECTORIAL</v>
      </c>
      <c r="B17" s="9" t="s">
        <v>51</v>
      </c>
      <c r="C17" s="9" t="str">
        <f>'1'!C17</f>
        <v>306-A</v>
      </c>
      <c r="D17" s="9" t="str">
        <f>'1'!D17</f>
        <v>IAMB</v>
      </c>
      <c r="E17" s="9">
        <f>'1'!E17</f>
        <v>30</v>
      </c>
      <c r="F17" s="9">
        <v>18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49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/>
      <c r="G28" s="17"/>
      <c r="H28" s="18"/>
      <c r="I28" s="17">
        <f t="shared" si="0"/>
        <v>116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GREGORIO CRUZ PASCUAL</v>
      </c>
      <c r="C37" s="41"/>
      <c r="D37" s="41"/>
      <c r="E37" s="13"/>
      <c r="F37" s="13"/>
      <c r="G37" s="41" t="s">
        <v>52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R12" sqref="R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36</v>
      </c>
      <c r="B14" s="9" t="s">
        <v>54</v>
      </c>
      <c r="C14" s="9" t="s">
        <v>53</v>
      </c>
      <c r="D14" s="9" t="s">
        <v>37</v>
      </c>
      <c r="E14" s="9">
        <v>41</v>
      </c>
      <c r="F14" s="9">
        <v>41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:L21" si="1">K14/E14</f>
        <v>0</v>
      </c>
      <c r="M14" s="9">
        <v>80</v>
      </c>
      <c r="N14" s="15">
        <v>1</v>
      </c>
    </row>
    <row r="15" spans="1:14" s="11" customFormat="1" x14ac:dyDescent="0.25">
      <c r="A15" s="8" t="s">
        <v>36</v>
      </c>
      <c r="B15" s="9" t="s">
        <v>61</v>
      </c>
      <c r="C15" s="9" t="s">
        <v>53</v>
      </c>
      <c r="D15" s="9" t="s">
        <v>37</v>
      </c>
      <c r="E15" s="9">
        <v>41</v>
      </c>
      <c r="F15" s="9">
        <v>41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82</v>
      </c>
      <c r="N15" s="15">
        <v>1</v>
      </c>
    </row>
    <row r="16" spans="1:14" s="11" customFormat="1" x14ac:dyDescent="0.25">
      <c r="A16" s="8" t="s">
        <v>55</v>
      </c>
      <c r="B16" s="9" t="s">
        <v>54</v>
      </c>
      <c r="C16" s="9" t="s">
        <v>56</v>
      </c>
      <c r="D16" s="9" t="s">
        <v>44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1</v>
      </c>
    </row>
    <row r="17" spans="1:14" s="11" customFormat="1" x14ac:dyDescent="0.25">
      <c r="A17" s="8" t="s">
        <v>55</v>
      </c>
      <c r="B17" s="9" t="s">
        <v>61</v>
      </c>
      <c r="C17" s="9" t="s">
        <v>56</v>
      </c>
      <c r="D17" s="9" t="s">
        <v>44</v>
      </c>
      <c r="E17" s="9">
        <v>34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1</v>
      </c>
    </row>
    <row r="18" spans="1:14" s="11" customFormat="1" x14ac:dyDescent="0.25">
      <c r="A18" s="8" t="s">
        <v>57</v>
      </c>
      <c r="B18" s="9" t="s">
        <v>54</v>
      </c>
      <c r="C18" s="9" t="s">
        <v>58</v>
      </c>
      <c r="D18" s="9" t="s">
        <v>37</v>
      </c>
      <c r="E18" s="9">
        <v>15</v>
      </c>
      <c r="F18" s="9">
        <v>15</v>
      </c>
      <c r="G18" s="9"/>
      <c r="H18" s="21"/>
      <c r="I18" s="22">
        <v>0</v>
      </c>
      <c r="J18" s="21"/>
      <c r="K18" s="22">
        <v>0</v>
      </c>
      <c r="L18" s="21">
        <f t="shared" si="1"/>
        <v>0</v>
      </c>
      <c r="M18" s="9">
        <v>85</v>
      </c>
      <c r="N18" s="15">
        <v>1</v>
      </c>
    </row>
    <row r="19" spans="1:14" s="11" customFormat="1" x14ac:dyDescent="0.25">
      <c r="A19" s="8" t="s">
        <v>39</v>
      </c>
      <c r="B19" s="9" t="s">
        <v>61</v>
      </c>
      <c r="C19" s="9" t="s">
        <v>58</v>
      </c>
      <c r="D19" s="9" t="s">
        <v>37</v>
      </c>
      <c r="E19" s="9">
        <v>15</v>
      </c>
      <c r="F19" s="9">
        <v>15</v>
      </c>
      <c r="G19" s="9"/>
      <c r="H19" s="21"/>
      <c r="I19" s="22">
        <v>0</v>
      </c>
      <c r="J19" s="21"/>
      <c r="K19" s="22">
        <v>0</v>
      </c>
      <c r="L19" s="21">
        <f t="shared" si="1"/>
        <v>0</v>
      </c>
      <c r="M19" s="9">
        <v>85</v>
      </c>
      <c r="N19" s="15">
        <v>1</v>
      </c>
    </row>
    <row r="20" spans="1:14" s="11" customFormat="1" x14ac:dyDescent="0.25">
      <c r="A20" s="8" t="s">
        <v>39</v>
      </c>
      <c r="B20" s="9" t="s">
        <v>54</v>
      </c>
      <c r="C20" s="9" t="s">
        <v>59</v>
      </c>
      <c r="D20" s="9" t="s">
        <v>45</v>
      </c>
      <c r="E20" s="9">
        <v>31</v>
      </c>
      <c r="F20" s="9">
        <v>29</v>
      </c>
      <c r="G20" s="9"/>
      <c r="H20" s="21"/>
      <c r="I20" s="22">
        <v>2</v>
      </c>
      <c r="J20" s="21"/>
      <c r="K20" s="22">
        <v>0</v>
      </c>
      <c r="L20" s="21">
        <f t="shared" si="1"/>
        <v>0</v>
      </c>
      <c r="M20" s="9">
        <v>73</v>
      </c>
      <c r="N20" s="15">
        <v>0.94</v>
      </c>
    </row>
    <row r="21" spans="1:14" s="11" customFormat="1" x14ac:dyDescent="0.25">
      <c r="A21" s="8" t="s">
        <v>39</v>
      </c>
      <c r="B21" s="9" t="s">
        <v>61</v>
      </c>
      <c r="C21" s="9" t="s">
        <v>59</v>
      </c>
      <c r="D21" s="9" t="s">
        <v>60</v>
      </c>
      <c r="E21" s="9">
        <v>31</v>
      </c>
      <c r="F21" s="9">
        <v>30</v>
      </c>
      <c r="G21" s="9"/>
      <c r="H21" s="21"/>
      <c r="I21" s="22">
        <v>1</v>
      </c>
      <c r="J21" s="21"/>
      <c r="K21" s="22">
        <v>0</v>
      </c>
      <c r="L21" s="21">
        <f t="shared" si="1"/>
        <v>0</v>
      </c>
      <c r="M21" s="9">
        <v>77</v>
      </c>
      <c r="N21" s="15">
        <v>0.97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GREGORIO CRUZ PASCUAL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37" sqref="N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SEPTIEMBRE2022-ENERO2023</v>
      </c>
      <c r="M8" s="35"/>
      <c r="N8" s="35"/>
    </row>
    <row r="10" spans="1:14" x14ac:dyDescent="0.25">
      <c r="A10" s="4" t="s">
        <v>8</v>
      </c>
      <c r="B10" s="35" t="str">
        <f>'1'!B10</f>
        <v>ING. GREGORIO CRUZ PASCUAL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36</v>
      </c>
      <c r="B14" s="9" t="s">
        <v>62</v>
      </c>
      <c r="C14" s="9" t="s">
        <v>53</v>
      </c>
      <c r="D14" s="9" t="s">
        <v>37</v>
      </c>
      <c r="E14" s="9">
        <v>41</v>
      </c>
      <c r="F14" s="9">
        <v>39</v>
      </c>
      <c r="G14" s="9">
        <v>1</v>
      </c>
      <c r="H14" s="10">
        <v>0.98</v>
      </c>
      <c r="I14" s="9">
        <f t="shared" ref="I14:I17" si="0">(E14-SUM(F14:G14))-K14</f>
        <v>1</v>
      </c>
      <c r="J14" s="10">
        <v>0.02</v>
      </c>
      <c r="K14" s="9">
        <v>0</v>
      </c>
      <c r="L14" s="10">
        <f t="shared" ref="L14:L17" si="1">K14/E14</f>
        <v>0</v>
      </c>
      <c r="M14" s="9">
        <v>80</v>
      </c>
      <c r="N14" s="15">
        <v>0.98</v>
      </c>
    </row>
    <row r="15" spans="1:14" s="11" customFormat="1" x14ac:dyDescent="0.25">
      <c r="A15" s="8" t="s">
        <v>38</v>
      </c>
      <c r="B15" s="9" t="s">
        <v>62</v>
      </c>
      <c r="C15" s="9" t="s">
        <v>56</v>
      </c>
      <c r="D15" s="9" t="s">
        <v>44</v>
      </c>
      <c r="E15" s="9">
        <v>34</v>
      </c>
      <c r="F15" s="9">
        <v>24</v>
      </c>
      <c r="G15" s="9">
        <v>9</v>
      </c>
      <c r="H15" s="10">
        <v>0.97</v>
      </c>
      <c r="I15" s="9">
        <f t="shared" si="0"/>
        <v>1</v>
      </c>
      <c r="J15" s="10">
        <v>0.03</v>
      </c>
      <c r="K15" s="9">
        <v>0</v>
      </c>
      <c r="L15" s="10">
        <f t="shared" si="1"/>
        <v>0</v>
      </c>
      <c r="M15" s="9">
        <v>80</v>
      </c>
      <c r="N15" s="15">
        <v>0.97</v>
      </c>
    </row>
    <row r="16" spans="1:14" s="11" customFormat="1" x14ac:dyDescent="0.25">
      <c r="A16" s="8" t="s">
        <v>39</v>
      </c>
      <c r="B16" s="9" t="s">
        <v>62</v>
      </c>
      <c r="C16" s="9" t="s">
        <v>58</v>
      </c>
      <c r="D16" s="9" t="s">
        <v>37</v>
      </c>
      <c r="E16" s="9">
        <v>15</v>
      </c>
      <c r="F16" s="9">
        <v>7</v>
      </c>
      <c r="G16" s="9">
        <v>8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78</v>
      </c>
      <c r="N16" s="15">
        <v>1</v>
      </c>
    </row>
    <row r="17" spans="1:14" s="11" customFormat="1" x14ac:dyDescent="0.25">
      <c r="A17" s="8" t="s">
        <v>39</v>
      </c>
      <c r="B17" s="9" t="s">
        <v>62</v>
      </c>
      <c r="C17" s="9" t="s">
        <v>59</v>
      </c>
      <c r="D17" s="9" t="s">
        <v>45</v>
      </c>
      <c r="E17" s="9">
        <v>31</v>
      </c>
      <c r="F17" s="9">
        <v>16</v>
      </c>
      <c r="G17" s="9">
        <v>12</v>
      </c>
      <c r="H17" s="10">
        <v>0.9</v>
      </c>
      <c r="I17" s="9">
        <f t="shared" si="0"/>
        <v>3</v>
      </c>
      <c r="J17" s="10">
        <v>0.1</v>
      </c>
      <c r="K17" s="9">
        <v>0</v>
      </c>
      <c r="L17" s="10">
        <f t="shared" si="1"/>
        <v>0</v>
      </c>
      <c r="M17" s="9">
        <v>71</v>
      </c>
      <c r="N17" s="15">
        <v>0.9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86</v>
      </c>
      <c r="G28" s="17">
        <f>SUM(G14:G27)</f>
        <v>30</v>
      </c>
      <c r="H28" s="18">
        <f>SUM(F28:G28)/E28</f>
        <v>0.95867768595041325</v>
      </c>
      <c r="I28" s="17">
        <f t="shared" ref="I14:I28" si="2">(E28-SUM(F28:G28))-K28</f>
        <v>5</v>
      </c>
      <c r="J28" s="18">
        <f t="shared" ref="J14:J28" si="3">I28/E28</f>
        <v>4.1322314049586778E-2</v>
      </c>
      <c r="K28" s="17">
        <f>SUM(K14:K27)</f>
        <v>0</v>
      </c>
      <c r="L28" s="18">
        <f t="shared" ref="L14:L28" si="4">K28/E28</f>
        <v>0</v>
      </c>
      <c r="M28" s="17">
        <f>AVERAGE(M14:M27)</f>
        <v>77.25</v>
      </c>
      <c r="N28" s="19">
        <f>AVERAGE(N14:N27)</f>
        <v>0.96250000000000002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ING. GREGORIO CRUZ PASCUAL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2023-01-15T17:47:44Z</dcterms:modified>
  <cp:category/>
  <cp:contentStatus/>
</cp:coreProperties>
</file>