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bookViews>
    <workbookView xWindow="0" yWindow="0" windowWidth="20490" windowHeight="775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7" i="22"/>
  <c r="H25" i="22"/>
  <c r="L24" i="22"/>
  <c r="L23" i="22"/>
  <c r="I23" i="22"/>
  <c r="J23" i="22" s="1"/>
  <c r="I21" i="22"/>
  <c r="J21" i="22" s="1"/>
  <c r="H21" i="22"/>
  <c r="H20" i="22"/>
  <c r="L19" i="22"/>
  <c r="L17" i="22"/>
  <c r="I17" i="22"/>
  <c r="J17" i="22" s="1"/>
  <c r="H15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H16" i="22" l="1"/>
  <c r="I16" i="22"/>
  <c r="J16" i="22" s="1"/>
  <c r="I14" i="22"/>
  <c r="J14" i="22" s="1"/>
  <c r="I15" i="22"/>
  <c r="J15" i="22" s="1"/>
  <c r="I20" i="22"/>
  <c r="J20" i="22" s="1"/>
  <c r="H24" i="22"/>
  <c r="I25" i="22"/>
  <c r="J25" i="22" s="1"/>
  <c r="H19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<sst xmlns="http://schemas.openxmlformats.org/spreadsheetml/2006/main" count="179" uniqueCount="44">
  <si>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</si>
  <si>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</si>
  <si>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</si>
  <si>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</si>
  <si>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</si>
  <si>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</si>
  <si>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</si>
  <si>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</si>
  <si>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Ago-Dic 2022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</si>
  <si>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</si>
  <si>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</si>
  <si>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</si>
  <si>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</si>
  <si>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</si>
  <si>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</si>
  <si>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</si>
  <si>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</si>
  <si>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</si>
  <si>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</si>
  <si>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</si>
  <si>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</si>
  <si>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</si>
  <si>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</si>
  <si>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</si>
  <si>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</si>
  <si>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</si>
  <si>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</si>
  <si>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</si>
  <si>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</si>
  <si>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</si>
  <si>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</si>
  <si>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</si>
  <si>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INFORMATICA</t>
  </si>
  <si>
    <t>INFORMATICA PARA LA ADMINISTRACION</t>
  </si>
  <si>
    <t>105 B</t>
  </si>
  <si>
    <t>LIC. EN ADMON</t>
  </si>
  <si>
    <t>TALLER DE ETICA</t>
  </si>
  <si>
    <t>110 A</t>
  </si>
  <si>
    <t>ING. INFORMATICA</t>
  </si>
  <si>
    <t>FUNDAMENTOS DE TELECOMUNICACIONES</t>
  </si>
  <si>
    <t>SISTEMAS OPERATIVOS 2</t>
  </si>
  <si>
    <t>310 A</t>
  </si>
  <si>
    <t>510 A</t>
  </si>
  <si>
    <t>FUNDAMENTOS DE SISTEMAS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</si>
</sst>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337343</xdr:colOff>
      <xdr:row>33</xdr:row>
      <xdr:rowOff>89297</xdr:rowOff>
    </xdr:from>
    <xdr:to>
      <xdr:col>3</xdr:col>
      <xdr:colOff>452087</xdr:colOff>
      <xdr:row>33</xdr:row>
      <xdr:rowOff>686961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4609" y="8245078"/>
          <a:ext cx="481853" cy="5976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23" zoomScale="96" zoomScaleNormal="96" zoomScaleSheetLayoutView="100" workbookViewId="0">
      <selection activeCell="P30" sqref="P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5</v>
      </c>
      <c r="I8" s="32" t="s">
        <v>7</v>
      </c>
      <c r="J8" s="32"/>
      <c r="K8" s="32"/>
      <c r="L8" s="33" t="s">
        <v>8</v>
      </c>
      <c r="M8" s="33"/>
      <c r="N8" s="33"/>
    </row>
    <row r="10" spans="1:14" x14ac:dyDescent="0.2">
      <c r="A10" s="4" t="s">
        <v>9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10</v>
      </c>
      <c r="B12" s="30" t="s">
        <v>11</v>
      </c>
      <c r="C12" s="30" t="s">
        <v>12</v>
      </c>
      <c r="D12" s="25" t="s">
        <v>13</v>
      </c>
      <c r="E12" s="25" t="s">
        <v>14</v>
      </c>
      <c r="F12" s="25" t="s">
        <v>15</v>
      </c>
      <c r="G12" s="25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7" t="s">
        <v>22</v>
      </c>
    </row>
    <row r="13" spans="1:14" x14ac:dyDescent="0.2">
      <c r="A13" s="35"/>
      <c r="B13" s="31"/>
      <c r="C13" s="31"/>
      <c r="D13" s="26"/>
      <c r="E13" s="26"/>
      <c r="F13" s="7" t="s">
        <v>23</v>
      </c>
      <c r="G13" s="7" t="s">
        <v>24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33</v>
      </c>
      <c r="B14" s="9" t="s">
        <v>22</v>
      </c>
      <c r="C14" s="9" t="s">
        <v>34</v>
      </c>
      <c r="D14" s="9" t="s">
        <v>35</v>
      </c>
      <c r="E14" s="9">
        <v>27</v>
      </c>
      <c r="F14" s="9">
        <v>19</v>
      </c>
      <c r="G14" s="9"/>
      <c r="H14" s="10">
        <f t="shared" ref="H14:H27" si="0">F14/E14</f>
        <v>0.70370370370370372</v>
      </c>
      <c r="I14" s="9">
        <f t="shared" ref="I14:I28" si="1">(E14-SUM(F14:G14))-K14</f>
        <v>8</v>
      </c>
      <c r="J14" s="10">
        <f t="shared" ref="J14:J28" si="2">I14/E14</f>
        <v>0.29629629629629628</v>
      </c>
      <c r="K14" s="9"/>
      <c r="L14" s="10">
        <f t="shared" ref="L14:L28" si="3">K14/E14</f>
        <v>0</v>
      </c>
      <c r="M14" s="9">
        <v>58</v>
      </c>
      <c r="N14" s="15">
        <v>0.19</v>
      </c>
    </row>
    <row r="15" spans="1:14" s="11" customFormat="1" ht="25.5" x14ac:dyDescent="0.2">
      <c r="A15" s="8" t="s">
        <v>36</v>
      </c>
      <c r="B15" s="9" t="s">
        <v>22</v>
      </c>
      <c r="C15" s="9" t="s">
        <v>37</v>
      </c>
      <c r="D15" s="9" t="s">
        <v>38</v>
      </c>
      <c r="E15" s="9">
        <v>34</v>
      </c>
      <c r="F15" s="9">
        <v>27</v>
      </c>
      <c r="G15" s="9"/>
      <c r="H15" s="10">
        <f t="shared" si="0"/>
        <v>0.79411764705882348</v>
      </c>
      <c r="I15" s="9">
        <f t="shared" si="1"/>
        <v>7</v>
      </c>
      <c r="J15" s="10">
        <f t="shared" si="2"/>
        <v>0.20588235294117646</v>
      </c>
      <c r="K15" s="9"/>
      <c r="L15" s="10">
        <f t="shared" si="3"/>
        <v>0</v>
      </c>
      <c r="M15" s="9">
        <v>66</v>
      </c>
      <c r="N15" s="15">
        <v>0.27</v>
      </c>
    </row>
    <row r="16" spans="1:14" s="11" customFormat="1" ht="25.5" x14ac:dyDescent="0.2">
      <c r="A16" s="8" t="s">
        <v>39</v>
      </c>
      <c r="B16" s="9" t="s">
        <v>22</v>
      </c>
      <c r="C16" s="9" t="s">
        <v>41</v>
      </c>
      <c r="D16" s="9" t="s">
        <v>38</v>
      </c>
      <c r="E16" s="9">
        <v>24</v>
      </c>
      <c r="F16" s="9">
        <v>20</v>
      </c>
      <c r="G16" s="9"/>
      <c r="H16" s="10">
        <f t="shared" si="0"/>
        <v>0.83333333333333337</v>
      </c>
      <c r="I16" s="9">
        <f t="shared" si="1"/>
        <v>4</v>
      </c>
      <c r="J16" s="10">
        <f t="shared" si="2"/>
        <v>0.16666666666666666</v>
      </c>
      <c r="K16" s="9"/>
      <c r="L16" s="10">
        <f t="shared" si="3"/>
        <v>0</v>
      </c>
      <c r="M16" s="9">
        <v>73</v>
      </c>
      <c r="N16" s="15">
        <v>0.15</v>
      </c>
    </row>
    <row r="17" spans="1:14" s="11" customFormat="1" ht="25.5" x14ac:dyDescent="0.2">
      <c r="A17" s="8" t="s">
        <v>40</v>
      </c>
      <c r="B17" s="9" t="s">
        <v>22</v>
      </c>
      <c r="C17" s="9" t="s">
        <v>42</v>
      </c>
      <c r="D17" s="9" t="s">
        <v>38</v>
      </c>
      <c r="E17" s="9">
        <v>17</v>
      </c>
      <c r="F17" s="9">
        <v>12</v>
      </c>
      <c r="G17" s="9"/>
      <c r="H17" s="10">
        <f t="shared" si="0"/>
        <v>0.70588235294117652</v>
      </c>
      <c r="I17" s="9">
        <f t="shared" si="1"/>
        <v>5</v>
      </c>
      <c r="J17" s="10">
        <f t="shared" si="2"/>
        <v>0.29411764705882354</v>
      </c>
      <c r="K17" s="9"/>
      <c r="L17" s="10">
        <f t="shared" si="3"/>
        <v>0</v>
      </c>
      <c r="M17" s="9">
        <v>70</v>
      </c>
      <c r="N17" s="15">
        <v>0.12</v>
      </c>
    </row>
    <row r="18" spans="1:14" s="11" customFormat="1" ht="25.5" x14ac:dyDescent="0.2">
      <c r="A18" s="8" t="s">
        <v>43</v>
      </c>
      <c r="B18" s="9" t="s">
        <v>22</v>
      </c>
      <c r="C18" s="9" t="s">
        <v>41</v>
      </c>
      <c r="D18" s="9" t="s">
        <v>38</v>
      </c>
      <c r="E18" s="9">
        <v>26</v>
      </c>
      <c r="F18" s="9">
        <v>21</v>
      </c>
      <c r="G18" s="9"/>
      <c r="H18" s="10">
        <f t="shared" si="0"/>
        <v>0.80769230769230771</v>
      </c>
      <c r="I18" s="9">
        <f t="shared" si="1"/>
        <v>5</v>
      </c>
      <c r="J18" s="10">
        <f t="shared" si="2"/>
        <v>0.19230769230769232</v>
      </c>
      <c r="K18" s="9"/>
      <c r="L18" s="10">
        <f t="shared" si="3"/>
        <v>0</v>
      </c>
      <c r="M18" s="9">
        <v>65</v>
      </c>
      <c r="N18" s="15">
        <v>0.21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128</v>
      </c>
      <c r="F28" s="17">
        <f>SUM(F14:F27)</f>
        <v>99</v>
      </c>
      <c r="G28" s="17">
        <f>SUM(G14:G27)</f>
        <v>0</v>
      </c>
      <c r="H28" s="18">
        <f>SUM(F28:G28)/E28</f>
        <v>0.7734375</v>
      </c>
      <c r="I28" s="17">
        <f t="shared" si="1"/>
        <v>29</v>
      </c>
      <c r="J28" s="18">
        <f t="shared" si="2"/>
        <v>0.2265625</v>
      </c>
      <c r="K28" s="17">
        <f>SUM(K14:K27)</f>
        <v>0</v>
      </c>
      <c r="L28" s="18">
        <f t="shared" si="3"/>
        <v>0</v>
      </c>
      <c r="M28" s="17">
        <f>AVERAGE(M14:M27)</f>
        <v>66.400000000000006</v>
      </c>
      <c r="N28" s="19">
        <f>AVERAGE(N14:N27)</f>
        <v>0.188</v>
      </c>
    </row>
    <row r="30" spans="1:14" ht="120" customHeight="1" x14ac:dyDescent="0.2">
      <c r="A30" s="29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28</v>
      </c>
      <c r="C33" s="36"/>
      <c r="D33" s="36"/>
      <c r="G33" s="21" t="s">
        <v>29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>
        <f>B10</f>
        <v>0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0" zoomScale="85" zoomScaleNormal="85" zoomScaleSheetLayoutView="100" workbookViewId="0">
      <selection activeCell="Q31" sqref="Q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Ago-Dic 2022</v>
      </c>
      <c r="M8" s="33"/>
      <c r="N8" s="33"/>
    </row>
    <row r="10" spans="1:14" x14ac:dyDescent="0.2">
      <c r="A10" s="4" t="s">
        <v>9</v>
      </c>
      <c r="B10" s="33">
        <f>'1'!B10</f>
        <v>0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10</v>
      </c>
      <c r="B12" s="30" t="s">
        <v>11</v>
      </c>
      <c r="C12" s="30" t="s">
        <v>12</v>
      </c>
      <c r="D12" s="25" t="s">
        <v>13</v>
      </c>
      <c r="E12" s="25" t="s">
        <v>14</v>
      </c>
      <c r="F12" s="25" t="s">
        <v>15</v>
      </c>
      <c r="G12" s="25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7" t="s">
        <v>22</v>
      </c>
    </row>
    <row r="13" spans="1:14" x14ac:dyDescent="0.2">
      <c r="A13" s="35"/>
      <c r="B13" s="31"/>
      <c r="C13" s="31"/>
      <c r="D13" s="26"/>
      <c r="E13" s="26"/>
      <c r="F13" s="7" t="s">
        <v>23</v>
      </c>
      <c r="G13" s="7" t="s">
        <v>24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INFORMATICA PARA LA ADMINISTRACION</v>
      </c>
      <c r="B14" s="9"/>
      <c r="C14" s="9" t="str">
        <f>'1'!C14</f>
        <v>105 B</v>
      </c>
      <c r="D14" s="9" t="str">
        <f>'1'!D14</f>
        <v>LIC. EN ADMON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TALLER DE ETICA</v>
      </c>
      <c r="B15" s="9"/>
      <c r="C15" s="9" t="str">
        <f>'1'!C15</f>
        <v>110 A</v>
      </c>
      <c r="D15" s="9" t="str">
        <f>'1'!D15</f>
        <v>ING. INFORMATICA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FUNDAMENTOS DE TELECOMUNICACIONES</v>
      </c>
      <c r="B16" s="9"/>
      <c r="C16" s="9" t="str">
        <f>'1'!C16</f>
        <v>310 A</v>
      </c>
      <c r="D16" s="9" t="str">
        <f>'1'!D16</f>
        <v>ING. INFORMATICA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SISTEMAS OPERATIVOS 2</v>
      </c>
      <c r="B17" s="9"/>
      <c r="C17" s="9" t="str">
        <f>'1'!C17</f>
        <v>510 A</v>
      </c>
      <c r="D17" s="9" t="str">
        <f>'1'!D17</f>
        <v>ING. INFORMATICA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FUNDAMENTOS DE SISTEMAS DE INFORMACIÓN</v>
      </c>
      <c r="B18" s="9"/>
      <c r="C18" s="9" t="str">
        <f>'1'!C18</f>
        <v>310 A</v>
      </c>
      <c r="D18" s="9" t="str">
        <f>'1'!D18</f>
        <v>ING. INFORMATICA</v>
      </c>
      <c r="E18" s="9">
        <f>'1'!E18</f>
        <v>26</v>
      </c>
      <c r="F18" s="9"/>
      <c r="G18" s="9"/>
      <c r="H18" s="10">
        <f t="shared" si="0"/>
        <v>0</v>
      </c>
      <c r="I18" s="9">
        <f t="shared" si="1"/>
        <v>26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128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28</v>
      </c>
      <c r="C33" s="36"/>
      <c r="D33" s="36"/>
      <c r="G33" s="21" t="s">
        <v>29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>
        <f>B10</f>
        <v>0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Ago-Dic 2022</v>
      </c>
      <c r="M8" s="33"/>
      <c r="N8" s="33"/>
    </row>
    <row r="10" spans="1:14" x14ac:dyDescent="0.2">
      <c r="A10" s="4" t="s">
        <v>9</v>
      </c>
      <c r="B10" s="33">
        <f>'1'!B10</f>
        <v>0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10</v>
      </c>
      <c r="B12" s="30" t="s">
        <v>11</v>
      </c>
      <c r="C12" s="30" t="s">
        <v>12</v>
      </c>
      <c r="D12" s="25" t="s">
        <v>13</v>
      </c>
      <c r="E12" s="25" t="s">
        <v>14</v>
      </c>
      <c r="F12" s="25" t="s">
        <v>15</v>
      </c>
      <c r="G12" s="25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7" t="s">
        <v>22</v>
      </c>
    </row>
    <row r="13" spans="1:14" x14ac:dyDescent="0.2">
      <c r="A13" s="35"/>
      <c r="B13" s="31"/>
      <c r="C13" s="31"/>
      <c r="D13" s="26"/>
      <c r="E13" s="26"/>
      <c r="F13" s="7" t="s">
        <v>23</v>
      </c>
      <c r="G13" s="7" t="s">
        <v>24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INFORMATICA PARA LA ADMINISTRACION</v>
      </c>
      <c r="B14" s="9"/>
      <c r="C14" s="9" t="str">
        <f>'1'!C14</f>
        <v>105 B</v>
      </c>
      <c r="D14" s="9" t="str">
        <f>'1'!D14</f>
        <v>LIC. EN ADMON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TALLER DE ETICA</v>
      </c>
      <c r="B15" s="9"/>
      <c r="C15" s="9" t="str">
        <f>'1'!C15</f>
        <v>110 A</v>
      </c>
      <c r="D15" s="9" t="str">
        <f>'1'!D15</f>
        <v>ING. INFORMATICA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FUNDAMENTOS DE TELECOMUNICACIONES</v>
      </c>
      <c r="B16" s="9"/>
      <c r="C16" s="9" t="str">
        <f>'1'!C16</f>
        <v>310 A</v>
      </c>
      <c r="D16" s="9" t="str">
        <f>'1'!D16</f>
        <v>ING. INFORMATICA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SISTEMAS OPERATIVOS 2</v>
      </c>
      <c r="B17" s="9"/>
      <c r="C17" s="9" t="str">
        <f>'1'!C17</f>
        <v>510 A</v>
      </c>
      <c r="D17" s="9" t="str">
        <f>'1'!D17</f>
        <v>ING. INFORMATICA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FUNDAMENTOS DE SISTEMAS DE INFORMACIÓN</v>
      </c>
      <c r="B18" s="9"/>
      <c r="C18" s="9" t="str">
        <f>'1'!C18</f>
        <v>310 A</v>
      </c>
      <c r="D18" s="9" t="str">
        <f>'1'!D18</f>
        <v>ING. INFORMATICA</v>
      </c>
      <c r="E18" s="9">
        <f>'1'!E18</f>
        <v>26</v>
      </c>
      <c r="F18" s="9"/>
      <c r="G18" s="9"/>
      <c r="H18" s="10">
        <f t="shared" si="0"/>
        <v>0</v>
      </c>
      <c r="I18" s="9">
        <f t="shared" si="1"/>
        <v>26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128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28</v>
      </c>
      <c r="C33" s="36"/>
      <c r="D33" s="36"/>
      <c r="G33" s="21" t="s">
        <v>29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>
        <f>B10</f>
        <v>0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Ago-Dic 2022</v>
      </c>
      <c r="M8" s="33"/>
      <c r="N8" s="33"/>
    </row>
    <row r="10" spans="1:14" x14ac:dyDescent="0.2">
      <c r="A10" s="4" t="s">
        <v>9</v>
      </c>
      <c r="B10" s="33">
        <f>'1'!B10</f>
        <v>0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10</v>
      </c>
      <c r="B12" s="30" t="s">
        <v>11</v>
      </c>
      <c r="C12" s="30" t="s">
        <v>12</v>
      </c>
      <c r="D12" s="25" t="s">
        <v>13</v>
      </c>
      <c r="E12" s="25" t="s">
        <v>14</v>
      </c>
      <c r="F12" s="25" t="s">
        <v>15</v>
      </c>
      <c r="G12" s="25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7" t="s">
        <v>22</v>
      </c>
    </row>
    <row r="13" spans="1:14" x14ac:dyDescent="0.2">
      <c r="A13" s="35"/>
      <c r="B13" s="31"/>
      <c r="C13" s="31"/>
      <c r="D13" s="26"/>
      <c r="E13" s="26"/>
      <c r="F13" s="7" t="s">
        <v>23</v>
      </c>
      <c r="G13" s="7" t="s">
        <v>24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INFORMATICA PARA LA ADMINISTRACION</v>
      </c>
      <c r="B14" s="9"/>
      <c r="C14" s="9" t="str">
        <f>'1'!C14</f>
        <v>105 B</v>
      </c>
      <c r="D14" s="9" t="str">
        <f>'1'!D14</f>
        <v>LIC. EN ADMON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TALLER DE ETICA</v>
      </c>
      <c r="B15" s="9"/>
      <c r="C15" s="9" t="str">
        <f>'1'!C15</f>
        <v>110 A</v>
      </c>
      <c r="D15" s="9" t="str">
        <f>'1'!D15</f>
        <v>ING. INFORMATICA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FUNDAMENTOS DE TELECOMUNICACIONES</v>
      </c>
      <c r="B16" s="9"/>
      <c r="C16" s="9" t="str">
        <f>'1'!C16</f>
        <v>310 A</v>
      </c>
      <c r="D16" s="9" t="str">
        <f>'1'!D16</f>
        <v>ING. INFORMATICA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SISTEMAS OPERATIVOS 2</v>
      </c>
      <c r="B17" s="9"/>
      <c r="C17" s="9" t="str">
        <f>'1'!C17</f>
        <v>510 A</v>
      </c>
      <c r="D17" s="9" t="str">
        <f>'1'!D17</f>
        <v>ING. INFORMATICA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FUNDAMENTOS DE SISTEMAS DE INFORMACIÓN</v>
      </c>
      <c r="B18" s="9"/>
      <c r="C18" s="9" t="str">
        <f>'1'!C18</f>
        <v>310 A</v>
      </c>
      <c r="D18" s="9" t="str">
        <f>'1'!D18</f>
        <v>ING. INFORMATICA</v>
      </c>
      <c r="E18" s="9">
        <f>'1'!E18</f>
        <v>26</v>
      </c>
      <c r="F18" s="9"/>
      <c r="G18" s="9"/>
      <c r="H18" s="10">
        <f t="shared" si="0"/>
        <v>0</v>
      </c>
      <c r="I18" s="9">
        <f t="shared" si="1"/>
        <v>26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128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28</v>
      </c>
      <c r="C33" s="36"/>
      <c r="D33" s="36"/>
      <c r="G33" s="21" t="s">
        <v>29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>
        <f>B10</f>
        <v>0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30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Ago-Dic 2022</v>
      </c>
      <c r="M8" s="33"/>
      <c r="N8" s="33"/>
    </row>
    <row r="10" spans="1:14" x14ac:dyDescent="0.2">
      <c r="A10" s="4" t="s">
        <v>9</v>
      </c>
      <c r="B10" s="33">
        <f>'1'!B10</f>
        <v>0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10</v>
      </c>
      <c r="B12" s="30" t="s">
        <v>11</v>
      </c>
      <c r="C12" s="30" t="s">
        <v>12</v>
      </c>
      <c r="D12" s="25" t="s">
        <v>13</v>
      </c>
      <c r="E12" s="25" t="s">
        <v>14</v>
      </c>
      <c r="F12" s="25" t="s">
        <v>15</v>
      </c>
      <c r="G12" s="25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7" t="s">
        <v>22</v>
      </c>
    </row>
    <row r="13" spans="1:14" x14ac:dyDescent="0.2">
      <c r="A13" s="35"/>
      <c r="B13" s="31"/>
      <c r="C13" s="31"/>
      <c r="D13" s="26"/>
      <c r="E13" s="26"/>
      <c r="F13" s="7" t="s">
        <v>23</v>
      </c>
      <c r="G13" s="7" t="s">
        <v>24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INFORMATICA PARA LA ADMINISTRACION</v>
      </c>
      <c r="B14" s="9"/>
      <c r="C14" s="9" t="str">
        <f>'1'!C14</f>
        <v>105 B</v>
      </c>
      <c r="D14" s="9" t="str">
        <f>'1'!D14</f>
        <v>LIC. EN ADMON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TALLER DE ETICA</v>
      </c>
      <c r="B15" s="9"/>
      <c r="C15" s="9" t="str">
        <f>'1'!C15</f>
        <v>110 A</v>
      </c>
      <c r="D15" s="9" t="str">
        <f>'1'!D15</f>
        <v>ING. INFORMATICA</v>
      </c>
      <c r="E15" s="9">
        <f>'1'!E15</f>
        <v>34</v>
      </c>
      <c r="F15" s="9"/>
      <c r="G15" s="9"/>
      <c r="H15" s="10">
        <f t="shared" si="0"/>
        <v>0</v>
      </c>
      <c r="I15" s="9">
        <f t="shared" si="1"/>
        <v>34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FUNDAMENTOS DE TELECOMUNICACIONES</v>
      </c>
      <c r="B16" s="9"/>
      <c r="C16" s="9" t="str">
        <f>'1'!C16</f>
        <v>310 A</v>
      </c>
      <c r="D16" s="9" t="str">
        <f>'1'!D16</f>
        <v>ING. INFORMATICA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SISTEMAS OPERATIVOS 2</v>
      </c>
      <c r="B17" s="9"/>
      <c r="C17" s="9" t="str">
        <f>'1'!C17</f>
        <v>510 A</v>
      </c>
      <c r="D17" s="9" t="str">
        <f>'1'!D17</f>
        <v>ING. INFORMATICA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FUNDAMENTOS DE SISTEMAS DE INFORMACIÓN</v>
      </c>
      <c r="B18" s="9"/>
      <c r="C18" s="9" t="str">
        <f>'1'!C18</f>
        <v>310 A</v>
      </c>
      <c r="D18" s="9" t="str">
        <f>'1'!D18</f>
        <v>ING. INFORMATICA</v>
      </c>
      <c r="E18" s="9">
        <f>'1'!E18</f>
        <v>26</v>
      </c>
      <c r="F18" s="9"/>
      <c r="G18" s="9"/>
      <c r="H18" s="10">
        <f t="shared" si="0"/>
        <v>0</v>
      </c>
      <c r="I18" s="9">
        <f t="shared" si="1"/>
        <v>26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128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28</v>
      </c>
      <c r="C33" s="36"/>
      <c r="D33" s="36"/>
      <c r="G33" s="21" t="s">
        <v>29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>
        <f>B10</f>
        <v>0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</cp:lastModifiedBy>
  <cp:revision/>
  <dcterms:created xsi:type="dcterms:W3CDTF">2021-11-22T14:45:25Z</dcterms:created>
  <dcterms:modified xsi:type="dcterms:W3CDTF">2022-10-06T18:16:17Z</dcterms:modified>
  <cp:category/>
  <cp:contentStatus/>
</cp:coreProperties>
</file>