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13095" windowHeight="507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3" l="1"/>
  <c r="L14" i="23"/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5" i="23"/>
  <c r="L16" i="23"/>
  <c r="L17" i="23"/>
  <c r="L18" i="23"/>
  <c r="E28" i="23"/>
  <c r="I18" i="22"/>
  <c r="L14" i="22"/>
  <c r="E1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<sst xmlns="http://schemas.openxmlformats.org/spreadsheetml/2006/main" count="191" uniqueCount="50">
  <si>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</si>
  <si>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</si>
  <si>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</si>
  <si>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</si>
  <si>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</si>
  <si>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</si>
  <si>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</si>
  <si>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</si>
  <si>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</si>
  <si>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</si>
  <si>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</si>
  <si>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</si>
  <si>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</si>
  <si>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</si>
  <si>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</si>
  <si>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</si>
  <si>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</si>
  <si>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</si>
  <si>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</si>
  <si>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</si>
  <si>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</si>
  <si>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</si>
  <si>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</si>
  <si>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</si>
  <si>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</si>
  <si>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</si>
  <si>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</si>
  <si>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</si>
  <si>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</si>
  <si>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</si>
  <si>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</si>
  <si>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</si>
  <si>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</si>
  <si>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</si>
  <si>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</si>
  <si>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</si>
  <si>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</si>
  <si>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</si>
  <si>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</si>
  <si>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</si>
  <si>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</si>
  <si>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</si>
  <si>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</si>
  <si>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</si>
  <si>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</si>
  <si>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</si>
  <si>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</si>
  <si>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</si>
  <si>
    <t>III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</si>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</sst>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9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5</v>
      </c>
      <c r="I8" s="37" t="s">
        <v>7</v>
      </c>
      <c r="J8" s="37"/>
      <c r="K8" s="37"/>
      <c r="L8" s="38" t="s">
        <v>37</v>
      </c>
      <c r="M8" s="38"/>
      <c r="N8" s="38"/>
    </row>
    <row r="10" spans="1:14" x14ac:dyDescent="0.2">
      <c r="A10" s="4" t="s">
        <v>8</v>
      </c>
      <c r="B10" s="38" t="s">
        <v>40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95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25" customFormat="1" ht="25.5" x14ac:dyDescent="0.2">
      <c r="A18" s="22" t="str">
        <f>'1'!A18</f>
        <v>FUNDAMENTOS DE SISTEMAS DE INFORMACIÓN</v>
      </c>
      <c r="B18" s="22" t="s">
        <v>46</v>
      </c>
      <c r="C18" s="22" t="str">
        <f>'1'!C18</f>
        <v>310A</v>
      </c>
      <c r="D18" s="22" t="str">
        <f>'1'!D18</f>
        <v>IINF</v>
      </c>
      <c r="E18" s="22">
        <f>'1'!E18</f>
        <v>26</v>
      </c>
      <c r="F18" s="22">
        <v>26</v>
      </c>
      <c r="G18" s="22"/>
      <c r="H18" s="23"/>
      <c r="I18" s="22">
        <f t="shared" si="0"/>
        <v>0</v>
      </c>
      <c r="J18" s="23"/>
      <c r="K18" s="22">
        <v>0</v>
      </c>
      <c r="L18" s="23">
        <f t="shared" si="1"/>
        <v>0</v>
      </c>
      <c r="M18" s="22">
        <v>95</v>
      </c>
      <c r="N18" s="24">
        <v>0.85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96.5</v>
      </c>
      <c r="N19" s="19">
        <f>AVERAGE(N14:N18)</f>
        <v>0.9325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S31" sqref="S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49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 t="s">
        <v>47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/>
      <c r="I14" s="9">
        <f t="shared" ref="I14:I28" si="0">(E14-SUM(F14:G14))-K14</f>
        <v>28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110A</v>
      </c>
      <c r="D15" s="9" t="str">
        <f>'1'!D15</f>
        <v>IINF</v>
      </c>
      <c r="E15" s="9">
        <f>'1'!E15</f>
        <v>34</v>
      </c>
      <c r="F15" s="9">
        <v>24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69</v>
      </c>
      <c r="N15" s="15">
        <v>0.71</v>
      </c>
    </row>
    <row r="16" spans="1:14" s="11" customFormat="1" ht="25.5" x14ac:dyDescent="0.2">
      <c r="A16" s="9" t="str">
        <f>'1'!A16</f>
        <v>FUNDAMENTOS DE TELECOMUNICACIONES</v>
      </c>
      <c r="B16" s="9" t="s">
        <v>48</v>
      </c>
      <c r="C16" s="9" t="str">
        <f>'1'!C16</f>
        <v>310A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0.71</v>
      </c>
    </row>
    <row r="17" spans="1:14" s="11" customFormat="1" x14ac:dyDescent="0.2">
      <c r="A17" s="9" t="str">
        <f>'1'!A17</f>
        <v>SISTEMAS OPERATIVOS 2</v>
      </c>
      <c r="B17" s="9" t="s">
        <v>48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0.76</v>
      </c>
    </row>
    <row r="18" spans="1:14" s="11" customFormat="1" ht="25.5" x14ac:dyDescent="0.2">
      <c r="A18" s="9" t="str">
        <f>'1'!A18</f>
        <v>FUNDAMENTOS DE SISTEMAS DE INFORMACIÓN</v>
      </c>
      <c r="B18" s="9" t="s">
        <v>48</v>
      </c>
      <c r="C18" s="9" t="str">
        <f>'1'!C18</f>
        <v>310A</v>
      </c>
      <c r="D18" s="9" t="str">
        <f>'1'!D18</f>
        <v>IINF</v>
      </c>
      <c r="E18" s="9">
        <f>'1'!E18</f>
        <v>26</v>
      </c>
      <c r="F18" s="9">
        <v>23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76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84</v>
      </c>
      <c r="G28" s="17">
        <f>SUM(G14:G27)</f>
        <v>0</v>
      </c>
      <c r="H28" s="18">
        <f>SUM(F28:G28)/E28</f>
        <v>0.65116279069767447</v>
      </c>
      <c r="I28" s="17">
        <f t="shared" si="0"/>
        <v>45</v>
      </c>
      <c r="J28" s="18">
        <f t="shared" ref="J14:J28" si="2">I28/E28</f>
        <v>0.34883720930232559</v>
      </c>
      <c r="K28" s="17">
        <f>SUM(K14:K27)</f>
        <v>0</v>
      </c>
      <c r="L28" s="18">
        <f t="shared" si="1"/>
        <v>0</v>
      </c>
      <c r="M28" s="17">
        <f>AVERAGE(M14:M27)</f>
        <v>75.25</v>
      </c>
      <c r="N28" s="19">
        <f>AVERAGE(N14:N27)</f>
        <v>0.74749999999999994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 t="s">
        <v>41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2022-11-29T17:51:13Z</dcterms:modified>
  <cp:category/>
  <cp:contentStatus/>
</cp:coreProperties>
</file>