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 1\Desktop\"/>
    </mc:Choice>
  </mc:AlternateContent>
  <bookViews>
    <workbookView xWindow="0" yWindow="0" windowWidth="21600" windowHeight="9735" activeTab="1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5" i="2" l="1"/>
  <c r="L15" i="2"/>
  <c r="E15" i="2"/>
  <c r="D15" i="2"/>
  <c r="C15" i="2"/>
  <c r="A15" i="2"/>
  <c r="I19" i="2"/>
  <c r="E18" i="2"/>
  <c r="L18" i="2" s="1"/>
  <c r="D18" i="2"/>
  <c r="C18" i="2"/>
  <c r="A18" i="2"/>
  <c r="E17" i="2"/>
  <c r="I17" i="2" s="1"/>
  <c r="D17" i="2"/>
  <c r="C17" i="2"/>
  <c r="A17" i="2"/>
  <c r="I27" i="4"/>
  <c r="I26" i="4"/>
  <c r="I25" i="4"/>
  <c r="I24" i="4"/>
  <c r="I23" i="4"/>
  <c r="I22" i="4"/>
  <c r="I21" i="4"/>
  <c r="I20" i="4"/>
  <c r="I19" i="4"/>
  <c r="I18" i="4"/>
  <c r="L17" i="4"/>
  <c r="I17" i="4"/>
  <c r="L16" i="4"/>
  <c r="I16" i="4"/>
  <c r="L15" i="4"/>
  <c r="I15" i="4"/>
  <c r="I28" i="4" s="1"/>
  <c r="L14" i="4"/>
  <c r="I14" i="4"/>
  <c r="I27" i="3"/>
  <c r="I26" i="3"/>
  <c r="I25" i="3"/>
  <c r="I24" i="3"/>
  <c r="I23" i="3"/>
  <c r="I22" i="3"/>
  <c r="I21" i="3"/>
  <c r="I20" i="3"/>
  <c r="I19" i="3"/>
  <c r="I18" i="3"/>
  <c r="L17" i="3"/>
  <c r="I17" i="3"/>
  <c r="L16" i="3"/>
  <c r="I16" i="3"/>
  <c r="L15" i="3"/>
  <c r="I15" i="3"/>
  <c r="L14" i="3"/>
  <c r="I14" i="3"/>
  <c r="I27" i="2"/>
  <c r="I26" i="2"/>
  <c r="I25" i="2"/>
  <c r="I24" i="2"/>
  <c r="I23" i="2"/>
  <c r="I22" i="2"/>
  <c r="I21" i="2"/>
  <c r="I20" i="2"/>
  <c r="N28" i="4"/>
  <c r="M28" i="4"/>
  <c r="K28" i="4"/>
  <c r="G28" i="4"/>
  <c r="F28" i="4"/>
  <c r="E28" i="4"/>
  <c r="N28" i="3"/>
  <c r="M28" i="3"/>
  <c r="K28" i="3"/>
  <c r="G28" i="3"/>
  <c r="F28" i="3"/>
  <c r="E28" i="3"/>
  <c r="N28" i="2"/>
  <c r="M28" i="2"/>
  <c r="K28" i="2"/>
  <c r="G28" i="2"/>
  <c r="F28" i="2"/>
  <c r="N28" i="1"/>
  <c r="M28" i="1"/>
  <c r="K28" i="1"/>
  <c r="L28" i="1" s="1"/>
  <c r="L15" i="1"/>
  <c r="L16" i="1"/>
  <c r="L17" i="1"/>
  <c r="L14" i="1"/>
  <c r="I18" i="1"/>
  <c r="I19" i="1"/>
  <c r="I20" i="1"/>
  <c r="I21" i="1"/>
  <c r="I22" i="1"/>
  <c r="I23" i="1"/>
  <c r="I24" i="1"/>
  <c r="I25" i="1"/>
  <c r="I26" i="1"/>
  <c r="I27" i="1"/>
  <c r="I16" i="1"/>
  <c r="I17" i="1"/>
  <c r="I14" i="1"/>
  <c r="G28" i="1"/>
  <c r="F28" i="1"/>
  <c r="E28" i="1"/>
  <c r="B37" i="5"/>
  <c r="N28" i="5"/>
  <c r="M28" i="5"/>
  <c r="K28" i="5"/>
  <c r="G28" i="5"/>
  <c r="F28" i="5"/>
  <c r="E28" i="5"/>
  <c r="I28" i="5" s="1"/>
  <c r="J28" i="5" s="1"/>
  <c r="I17" i="5"/>
  <c r="J17" i="5" s="1"/>
  <c r="H17" i="5"/>
  <c r="E17" i="5"/>
  <c r="L17" i="5" s="1"/>
  <c r="D17" i="5"/>
  <c r="C17" i="5"/>
  <c r="A17" i="5"/>
  <c r="I16" i="5"/>
  <c r="J16" i="5" s="1"/>
  <c r="H16" i="5"/>
  <c r="E16" i="5"/>
  <c r="L16" i="5" s="1"/>
  <c r="D16" i="5"/>
  <c r="C16" i="5"/>
  <c r="A16" i="5"/>
  <c r="I15" i="5"/>
  <c r="J15" i="5" s="1"/>
  <c r="H15" i="5"/>
  <c r="E15" i="5"/>
  <c r="L15" i="5" s="1"/>
  <c r="D15" i="5"/>
  <c r="C15" i="5"/>
  <c r="A15" i="5"/>
  <c r="I14" i="5"/>
  <c r="J14" i="5" s="1"/>
  <c r="H14" i="5"/>
  <c r="E14" i="5"/>
  <c r="L14" i="5" s="1"/>
  <c r="D14" i="5"/>
  <c r="C14" i="5"/>
  <c r="A14" i="5"/>
  <c r="B10" i="5"/>
  <c r="L8" i="5"/>
  <c r="H8" i="5"/>
  <c r="E8" i="5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6" i="2"/>
  <c r="I16" i="2" s="1"/>
  <c r="D16" i="2"/>
  <c r="C16" i="2"/>
  <c r="A16" i="2"/>
  <c r="E14" i="2"/>
  <c r="L14" i="2" s="1"/>
  <c r="D14" i="2"/>
  <c r="C14" i="2"/>
  <c r="A14" i="2"/>
  <c r="B10" i="2"/>
  <c r="B37" i="2" s="1"/>
  <c r="L8" i="2"/>
  <c r="H8" i="2"/>
  <c r="E8" i="2"/>
  <c r="B37" i="1"/>
  <c r="I15" i="1"/>
  <c r="L16" i="2" l="1"/>
  <c r="I14" i="2"/>
  <c r="I28" i="2" s="1"/>
  <c r="L17" i="2"/>
  <c r="I18" i="2"/>
  <c r="E28" i="2"/>
  <c r="L28" i="5"/>
  <c r="L28" i="4"/>
  <c r="L28" i="3"/>
  <c r="I28" i="3"/>
  <c r="L28" i="2"/>
  <c r="I28" i="1"/>
  <c r="H28" i="5"/>
</calcChain>
</file>

<file path=xl/sharedStrings.xml><?xml version="1.0" encoding="utf-8"?>
<sst xmlns="http://schemas.openxmlformats.org/spreadsheetml/2006/main" count="195" uniqueCount="47">
  <si>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</si>
  <si>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</si>
  <si>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</si>
  <si>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</si>
  <si>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</si>
  <si>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</si>
  <si>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</si>
  <si>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</si>
  <si>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</si>
  <si>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</si>
  <si>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</si>
  <si>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</si>
  <si>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</si>
  <si>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</si>
  <si>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</si>
  <si>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</si>
  <si>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</si>
  <si>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</si>
  <si>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</si>
  <si>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</si>
  <si>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</si>
  <si>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</si>
  <si>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</si>
  <si>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</si>
  <si>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</si>
  <si>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</si>
  <si>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-</t>
  </si>
  <si>
    <t>104A</t>
  </si>
  <si>
    <t>TALLER DE ÉTICA</t>
  </si>
  <si>
    <t>LENGUAJES DE INTERFAZ</t>
  </si>
  <si>
    <t>504A</t>
  </si>
  <si>
    <t>TALLER DE INVESTIGACIÓN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</si>
  <si>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</si>
  <si>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</si>
  <si>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</si>
  <si>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</si>
  <si>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</si>
  <si>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</si>
  <si>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</si>
  <si>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</si>
  <si>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</si>
  <si>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</si>
  <si>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S/E</t>
  </si>
  <si>
    <t>1°</t>
  </si>
  <si>
    <t>ISIC</t>
  </si>
  <si>
    <t>SEP 22 - ENE 23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</si>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</sst>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7" zoomScale="80" zoomScaleNormal="80" zoomScaleSheetLayoutView="50" workbookViewId="0">
      <selection activeCell="A30" sqref="A30:N30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43</v>
      </c>
      <c r="C8" s="28"/>
      <c r="D8" s="6" t="s">
        <v>6</v>
      </c>
      <c r="E8" s="7">
        <v>4</v>
      </c>
      <c r="F8" s="1"/>
      <c r="G8" s="4" t="s">
        <v>7</v>
      </c>
      <c r="H8" s="7">
        <v>4</v>
      </c>
      <c r="I8" s="36" t="s">
        <v>8</v>
      </c>
      <c r="J8" s="24"/>
      <c r="K8" s="24"/>
      <c r="L8" s="29" t="s">
        <v>45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29" t="s">
        <v>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">
        <v>25</v>
      </c>
      <c r="B14" s="11" t="s">
        <v>42</v>
      </c>
      <c r="C14" s="11" t="s">
        <v>27</v>
      </c>
      <c r="D14" s="11" t="s">
        <v>44</v>
      </c>
      <c r="E14" s="11"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28</v>
      </c>
      <c r="B15" s="11" t="s">
        <v>22</v>
      </c>
      <c r="C15" s="11" t="s">
        <v>27</v>
      </c>
      <c r="D15" s="11" t="s">
        <v>44</v>
      </c>
      <c r="E15" s="11">
        <v>41</v>
      </c>
      <c r="F15" s="11">
        <v>35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82</v>
      </c>
      <c r="N15" s="13">
        <v>0.85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29</v>
      </c>
      <c r="B16" s="11" t="s">
        <v>42</v>
      </c>
      <c r="C16" s="11" t="s">
        <v>30</v>
      </c>
      <c r="D16" s="11" t="s">
        <v>44</v>
      </c>
      <c r="E16" s="11"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31</v>
      </c>
      <c r="B17" s="11" t="s">
        <v>22</v>
      </c>
      <c r="C17" s="11" t="s">
        <v>32</v>
      </c>
      <c r="D17" s="11" t="s">
        <v>44</v>
      </c>
      <c r="E17" s="11">
        <v>21</v>
      </c>
      <c r="F17" s="11">
        <v>14</v>
      </c>
      <c r="G17" s="11"/>
      <c r="H17" s="12"/>
      <c r="I17" s="11">
        <f t="shared" si="1"/>
        <v>7</v>
      </c>
      <c r="J17" s="12"/>
      <c r="K17" s="11">
        <v>0</v>
      </c>
      <c r="L17" s="12">
        <f t="shared" si="0"/>
        <v>0</v>
      </c>
      <c r="M17" s="11">
        <v>65</v>
      </c>
      <c r="N17" s="13">
        <v>0.67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5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49</v>
      </c>
      <c r="G28" s="17">
        <f>SUM(G14:G27)</f>
        <v>0</v>
      </c>
      <c r="H28" s="18"/>
      <c r="I28" s="17">
        <f>SUM(I14:I27)</f>
        <v>76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73.5</v>
      </c>
      <c r="N28" s="19">
        <f>AVERAGE(N14:N27)</f>
        <v>0.76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7" workbookViewId="0">
      <selection activeCell="L21" sqref="L21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7" t="s">
        <v>4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>
        <v>2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 t="s">
        <v>22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37</v>
      </c>
      <c r="G14" s="11"/>
      <c r="H14" s="12"/>
      <c r="I14" s="11">
        <f>(E14-SUM(F14:G14))-K14</f>
        <v>2</v>
      </c>
      <c r="J14" s="12"/>
      <c r="K14" s="11">
        <v>0</v>
      </c>
      <c r="L14" s="12">
        <f t="shared" ref="L14:L18" si="0">K14/E14</f>
        <v>0</v>
      </c>
      <c r="M14" s="11">
        <v>86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'1'!A14</f>
        <v>MATEMÁTICAS DICRETAS</v>
      </c>
      <c r="B15" s="11" t="s">
        <v>46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35</v>
      </c>
      <c r="G15" s="11"/>
      <c r="H15" s="12"/>
      <c r="I15" s="11">
        <f>(E15-SUM(F15:G15))-K15</f>
        <v>4</v>
      </c>
      <c r="J15" s="12"/>
      <c r="K15" s="11">
        <v>0</v>
      </c>
      <c r="L15" s="12">
        <f t="shared" ref="L15" si="1">K15/E15</f>
        <v>0</v>
      </c>
      <c r="M15" s="11">
        <v>79</v>
      </c>
      <c r="N15" s="13">
        <v>0.77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'1'!A16</f>
        <v>LENGUAJES DE INTERFAZ</v>
      </c>
      <c r="B17" s="11" t="s">
        <v>22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>
        <v>21</v>
      </c>
      <c r="G17" s="11"/>
      <c r="H17" s="12"/>
      <c r="I17" s="11">
        <f t="shared" ref="I17:I27" si="2">(E17-SUM(F17:G17))-K17</f>
        <v>3</v>
      </c>
      <c r="J17" s="12"/>
      <c r="K17" s="11">
        <v>0</v>
      </c>
      <c r="L17" s="12">
        <f t="shared" si="0"/>
        <v>0</v>
      </c>
      <c r="M17" s="11">
        <v>75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2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>
        <f t="shared" si="2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>
        <f t="shared" si="2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>
        <f t="shared" si="2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>
        <f t="shared" si="2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>
        <f t="shared" si="2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>
        <f t="shared" si="2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>
        <f t="shared" si="2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>
        <f t="shared" si="2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2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93</v>
      </c>
      <c r="G28" s="17">
        <f>SUM(G14:G27)</f>
        <v>0</v>
      </c>
      <c r="H28" s="18"/>
      <c r="I28" s="17">
        <f>SUM(I14:I27)</f>
        <v>71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80</v>
      </c>
      <c r="N28" s="19">
        <f>AVERAGE(N14:N27)</f>
        <v>0.82333333333333325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4" workbookViewId="0">
      <selection activeCell="D21" sqref="D21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>
        <v>3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/>
      <c r="I15" s="11">
        <f>(E15-SUM(F15:G15))-K15</f>
        <v>41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/>
      <c r="I17" s="11">
        <f t="shared" si="1"/>
        <v>21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0</v>
      </c>
      <c r="G28" s="17">
        <f>SUM(G14:G27)</f>
        <v>0</v>
      </c>
      <c r="H28" s="18"/>
      <c r="I28" s="17">
        <f>SUM(I14:I27)</f>
        <v>125</v>
      </c>
      <c r="J28" s="18"/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5" workbookViewId="0">
      <selection activeCell="D21" sqref="D21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>
        <v>4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/>
      <c r="I15" s="11">
        <f>(E15-SUM(F15:G15))-K15</f>
        <v>41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/>
      <c r="I17" s="11">
        <f t="shared" si="1"/>
        <v>21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0</v>
      </c>
      <c r="G28" s="17">
        <f>SUM(G14:G27)</f>
        <v>0</v>
      </c>
      <c r="H28" s="18"/>
      <c r="I28" s="17">
        <f>SUM(I14:I27)</f>
        <v>125</v>
      </c>
      <c r="J28" s="18"/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1" sqref="D21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6" t="s">
        <v>3</v>
      </c>
      <c r="B6" s="24"/>
      <c r="C6" s="24"/>
      <c r="D6" s="24"/>
      <c r="E6" s="27" t="s">
        <v>40</v>
      </c>
      <c r="F6" s="28"/>
      <c r="G6" s="28"/>
      <c r="H6" s="28"/>
      <c r="I6" s="2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41</v>
      </c>
      <c r="C8" s="28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4"/>
      <c r="K8" s="24"/>
      <c r="L8" s="29" t="str">
        <f>'1'!L8</f>
        <v>SEP 22 - ENE 23</v>
      </c>
      <c r="M8" s="28"/>
      <c r="N8" s="2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29" t="str">
        <f>'1'!B10</f>
        <v>ANA FRANCISCA LULE RANGEL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7" t="s">
        <v>10</v>
      </c>
      <c r="B12" s="39" t="s">
        <v>11</v>
      </c>
      <c r="C12" s="39" t="s">
        <v>12</v>
      </c>
      <c r="D12" s="32" t="s">
        <v>13</v>
      </c>
      <c r="E12" s="32" t="s">
        <v>14</v>
      </c>
      <c r="F12" s="30" t="s">
        <v>15</v>
      </c>
      <c r="G12" s="31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8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39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>
        <f t="shared" si="0"/>
        <v>0</v>
      </c>
      <c r="I15" s="11">
        <f t="shared" si="1"/>
        <v>41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>
        <f t="shared" si="0"/>
        <v>0</v>
      </c>
      <c r="I17" s="11">
        <f t="shared" si="1"/>
        <v>21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 t="shared" ref="E28:G28" si="4">SUM(E14:E27)</f>
        <v>125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125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2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3" t="s">
        <v>35</v>
      </c>
      <c r="C33" s="24"/>
      <c r="D33" s="24"/>
      <c r="E33" s="1"/>
      <c r="F33" s="1"/>
      <c r="G33" s="25" t="s">
        <v>36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4"/>
      <c r="C34" s="28"/>
      <c r="D34" s="28"/>
      <c r="E34" s="1"/>
      <c r="F34" s="1"/>
      <c r="G34" s="29"/>
      <c r="H34" s="28"/>
      <c r="I34" s="28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5" t="s">
        <v>37</v>
      </c>
      <c r="B35" s="24"/>
      <c r="C35" s="8"/>
      <c r="D35" s="1"/>
      <c r="E35" s="45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0" t="str">
        <f>B10</f>
        <v>ANA FRANCISCA LULE RANGEL</v>
      </c>
      <c r="C37" s="24"/>
      <c r="D37" s="24"/>
      <c r="E37" s="21"/>
      <c r="F37" s="21"/>
      <c r="G37" s="41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1</cp:lastModifiedBy>
  <cp:lastPrinted>2022-10-19T20:02:56Z</cp:lastPrinted>
  <dcterms:created xsi:type="dcterms:W3CDTF">2021-11-22T14:45:25Z</dcterms:created>
  <dcterms:modified xsi:type="dcterms:W3CDTF">2022-11-30T16:27:36Z</dcterms:modified>
</cp:coreProperties>
</file>