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2\"/>
    </mc:Choice>
  </mc:AlternateContent>
  <bookViews>
    <workbookView xWindow="0" yWindow="0" windowWidth="19110" windowHeight="7476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I16" i="22"/>
  <c r="J16" i="22" s="1"/>
  <c r="L15" i="22"/>
  <c r="I15" i="22"/>
  <c r="J15" i="22" s="1"/>
  <c r="H15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L17" i="10"/>
  <c r="I17" i="10"/>
  <c r="L16" i="10"/>
  <c r="I16" i="10"/>
  <c r="L15" i="10"/>
  <c r="I15" i="10"/>
  <c r="L14" i="10"/>
  <c r="I14" i="10"/>
  <c r="H16" i="22" l="1"/>
  <c r="I14" i="22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<sst xmlns="http://schemas.openxmlformats.org/spreadsheetml/2006/main" count="184" uniqueCount="47">
  <si>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</si>
  <si>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</si>
  <si>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</si>
  <si>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</si>
  <si>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</si>
  <si>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</si>
  <si>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</si>
  <si>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</si>
  <si>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</si>
  <si>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</si>
  <si>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</si>
  <si>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</si>
  <si>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</si>
  <si>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</si>
  <si>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</si>
  <si>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</si>
  <si>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</si>
  <si>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</si>
  <si>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</si>
  <si>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</si>
  <si>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</si>
  <si>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</si>
  <si>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</si>
  <si>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</si>
  <si>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</si>
  <si>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</si>
  <si>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</si>
  <si>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</si>
  <si>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</si>
  <si>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</si>
  <si>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</si>
  <si>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</si>
  <si>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 xml:space="preserve">LICENCIATURA EN ADMINISTRACION </t>
  </si>
  <si>
    <t>SEP 22- ENE 23</t>
  </si>
  <si>
    <t>L.C. MANUEL DE JESUS CANO BUSTAMANTE</t>
  </si>
  <si>
    <t>LICENCIATURA EN ADMINISTRACION</t>
  </si>
  <si>
    <t>III</t>
  </si>
  <si>
    <t>DERECHO FISCAL</t>
  </si>
  <si>
    <t>405 A</t>
  </si>
  <si>
    <t>CONTABILIDAD GENERAL</t>
  </si>
  <si>
    <t>105 B</t>
  </si>
  <si>
    <t>105 C</t>
  </si>
  <si>
    <t>CONTABILIDAD GERENCIAL</t>
  </si>
  <si>
    <t>305 B</t>
  </si>
  <si>
    <t>305 C</t>
  </si>
  <si>
    <t>M.C.A FRANCISCO TOTO MACHUCHO</t>
  </si>
  <si>
    <t>M.C.A. FRANCISCO TOTO MACHUCHO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</si>
</sst>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8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1708420</xdr:colOff>
      <xdr:row>43</xdr:row>
      <xdr:rowOff>32831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649" y="7267372"/>
          <a:ext cx="2762250" cy="2343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94" zoomScaleNormal="94" zoomScaleSheetLayoutView="100" workbookViewId="0">
      <selection activeCell="D24" sqref="D24"/>
    </sheetView>
  </sheetViews>
  <sheetFormatPr baseColWidth="10" defaultColWidth="11.41796875" defaultRowHeight="12.3" x14ac:dyDescent="0.4"/>
  <cols>
    <col min="1" max="1" width="38.578125" style="1" bestFit="1" customWidth="1"/>
    <col min="2" max="3" width="7.26171875" style="1" customWidth="1"/>
    <col min="4" max="4" width="25.83984375" style="1" customWidth="1"/>
    <col min="5" max="5" width="9.41796875" style="1" customWidth="1"/>
    <col min="6" max="6" width="8.68359375" style="1" customWidth="1"/>
    <col min="7" max="10" width="11.26171875" style="1" customWidth="1"/>
    <col min="11" max="12" width="7.578125" style="1" customWidth="1"/>
    <col min="13" max="16384" width="11.41796875" style="1"/>
  </cols>
  <sheetData>
    <row r="1" spans="1:14" ht="62.25" customHeight="1" x14ac:dyDescent="0.4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4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4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4">
      <c r="A10" s="4" t="s">
        <v>8</v>
      </c>
      <c r="B10" s="33" t="s">
        <v>46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4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4">
      <c r="A14" s="8" t="s">
        <v>37</v>
      </c>
      <c r="B14" s="9" t="s">
        <v>21</v>
      </c>
      <c r="C14" s="9" t="s">
        <v>38</v>
      </c>
      <c r="D14" s="9" t="s">
        <v>31</v>
      </c>
      <c r="E14" s="9">
        <v>6</v>
      </c>
      <c r="F14" s="9">
        <v>5</v>
      </c>
      <c r="G14" s="9"/>
      <c r="H14" s="10">
        <v>0</v>
      </c>
      <c r="I14" s="9">
        <f t="shared" ref="I14:I28" si="0">(E14-SUM(F14:G14))-K14</f>
        <v>1</v>
      </c>
      <c r="J14" s="10">
        <v>0</v>
      </c>
      <c r="K14" s="9">
        <v>0</v>
      </c>
      <c r="L14" s="10">
        <f t="shared" ref="L14:L28" si="1">K14/E14</f>
        <v>0</v>
      </c>
      <c r="M14" s="9">
        <v>58</v>
      </c>
      <c r="N14" s="15">
        <v>0.83</v>
      </c>
    </row>
    <row r="15" spans="1:14" s="11" customFormat="1" x14ac:dyDescent="0.4">
      <c r="A15" s="8" t="s">
        <v>39</v>
      </c>
      <c r="B15" s="9" t="s">
        <v>21</v>
      </c>
      <c r="C15" s="9" t="s">
        <v>40</v>
      </c>
      <c r="D15" s="9" t="s">
        <v>31</v>
      </c>
      <c r="E15" s="9">
        <v>26</v>
      </c>
      <c r="F15" s="9">
        <v>18</v>
      </c>
      <c r="G15" s="9"/>
      <c r="H15" s="10">
        <v>0</v>
      </c>
      <c r="I15" s="9">
        <f t="shared" si="0"/>
        <v>8</v>
      </c>
      <c r="J15" s="10">
        <v>0</v>
      </c>
      <c r="K15" s="9">
        <v>0</v>
      </c>
      <c r="L15" s="10">
        <f t="shared" si="1"/>
        <v>0</v>
      </c>
      <c r="M15" s="9">
        <v>49</v>
      </c>
      <c r="N15" s="15">
        <v>0.69</v>
      </c>
    </row>
    <row r="16" spans="1:14" s="11" customFormat="1" x14ac:dyDescent="0.4">
      <c r="A16" s="8" t="s">
        <v>39</v>
      </c>
      <c r="B16" s="9" t="s">
        <v>21</v>
      </c>
      <c r="C16" s="9" t="s">
        <v>41</v>
      </c>
      <c r="D16" s="9" t="s">
        <v>31</v>
      </c>
      <c r="E16" s="9">
        <v>29</v>
      </c>
      <c r="F16" s="9">
        <v>24</v>
      </c>
      <c r="G16" s="9"/>
      <c r="H16" s="10">
        <v>0</v>
      </c>
      <c r="I16" s="9">
        <f t="shared" si="0"/>
        <v>5</v>
      </c>
      <c r="J16" s="10">
        <v>0</v>
      </c>
      <c r="K16" s="9">
        <v>0</v>
      </c>
      <c r="L16" s="10">
        <f t="shared" si="1"/>
        <v>0</v>
      </c>
      <c r="M16" s="9">
        <v>59</v>
      </c>
      <c r="N16" s="15">
        <v>0.83</v>
      </c>
    </row>
    <row r="17" spans="1:14" s="11" customFormat="1" x14ac:dyDescent="0.4">
      <c r="A17" s="8" t="s">
        <v>42</v>
      </c>
      <c r="B17" s="9" t="s">
        <v>21</v>
      </c>
      <c r="C17" s="9" t="s">
        <v>43</v>
      </c>
      <c r="D17" s="9" t="s">
        <v>31</v>
      </c>
      <c r="E17" s="9">
        <v>18</v>
      </c>
      <c r="F17" s="9">
        <v>15</v>
      </c>
      <c r="G17" s="9"/>
      <c r="H17" s="10">
        <v>0</v>
      </c>
      <c r="I17" s="9">
        <f t="shared" si="0"/>
        <v>3</v>
      </c>
      <c r="J17" s="10">
        <v>0</v>
      </c>
      <c r="K17" s="9">
        <v>0</v>
      </c>
      <c r="L17" s="10">
        <f t="shared" si="1"/>
        <v>0</v>
      </c>
      <c r="M17" s="9">
        <v>73</v>
      </c>
      <c r="N17" s="15">
        <v>0.78</v>
      </c>
    </row>
    <row r="18" spans="1:14" s="11" customFormat="1" x14ac:dyDescent="0.4">
      <c r="A18" s="8" t="s">
        <v>42</v>
      </c>
      <c r="B18" s="9" t="s">
        <v>21</v>
      </c>
      <c r="C18" s="9" t="s">
        <v>44</v>
      </c>
      <c r="D18" s="9" t="s">
        <v>31</v>
      </c>
      <c r="E18" s="9">
        <v>18</v>
      </c>
      <c r="F18" s="9">
        <v>11</v>
      </c>
      <c r="G18" s="9"/>
      <c r="H18" s="10">
        <v>0</v>
      </c>
      <c r="I18" s="9">
        <f t="shared" si="0"/>
        <v>7</v>
      </c>
      <c r="J18" s="10">
        <v>0</v>
      </c>
      <c r="K18" s="9">
        <v>0</v>
      </c>
      <c r="L18" s="10">
        <f t="shared" si="1"/>
        <v>0</v>
      </c>
      <c r="M18" s="9">
        <v>50</v>
      </c>
      <c r="N18" s="15">
        <v>0.61</v>
      </c>
    </row>
    <row r="19" spans="1:14" s="11" customFormat="1" x14ac:dyDescent="0.4">
      <c r="A19" s="40"/>
      <c r="B19" s="9"/>
      <c r="C19" s="9"/>
      <c r="D19" s="9"/>
      <c r="E19" s="9"/>
      <c r="F19" s="9"/>
      <c r="G19" s="9"/>
      <c r="H19" s="10" t="e">
        <f t="shared" ref="H14:H27" si="2">F19/E19</f>
        <v>#DIV/0!</v>
      </c>
      <c r="I19" s="9">
        <f t="shared" si="0"/>
        <v>0</v>
      </c>
      <c r="J19" s="10" t="e">
        <f t="shared" ref="J14:J28" si="3">I19/E19</f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4">
      <c r="A20" s="40"/>
      <c r="B20" s="9"/>
      <c r="C20" s="9"/>
      <c r="D20" s="9"/>
      <c r="E20" s="9"/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4">
      <c r="A21" s="40"/>
      <c r="B21" s="9"/>
      <c r="C21" s="9"/>
      <c r="D21" s="9"/>
      <c r="E21" s="9"/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4">
      <c r="A22" s="40"/>
      <c r="B22" s="9"/>
      <c r="C22" s="9"/>
      <c r="D22" s="9"/>
      <c r="E22" s="9"/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4">
      <c r="A23" s="40"/>
      <c r="B23" s="9"/>
      <c r="C23" s="9"/>
      <c r="D23" s="9"/>
      <c r="E23" s="9"/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4">
      <c r="A24" s="40"/>
      <c r="B24" s="9"/>
      <c r="C24" s="9"/>
      <c r="D24" s="9"/>
      <c r="E24" s="9"/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4">
      <c r="A25" s="40"/>
      <c r="B25" s="9"/>
      <c r="C25" s="9"/>
      <c r="D25" s="9"/>
      <c r="E25" s="9"/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4">
      <c r="A26" s="40"/>
      <c r="B26" s="9"/>
      <c r="C26" s="9"/>
      <c r="D26" s="9"/>
      <c r="E26" s="9"/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4">
      <c r="A27" s="40"/>
      <c r="B27" s="9"/>
      <c r="C27" s="9"/>
      <c r="D27" s="9"/>
      <c r="E27" s="9"/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73</v>
      </c>
      <c r="G28" s="17">
        <f>SUM(G14:G27)</f>
        <v>0</v>
      </c>
      <c r="H28" s="18">
        <f>SUM(F28:G28)/E28</f>
        <v>0.75257731958762886</v>
      </c>
      <c r="I28" s="17">
        <f t="shared" si="0"/>
        <v>24</v>
      </c>
      <c r="J28" s="18">
        <f t="shared" si="3"/>
        <v>0.24742268041237114</v>
      </c>
      <c r="K28" s="17">
        <f>SUM(K14:K27)</f>
        <v>0</v>
      </c>
      <c r="L28" s="18">
        <f t="shared" si="1"/>
        <v>0</v>
      </c>
      <c r="M28" s="17">
        <f>AVERAGE(M14:M27)</f>
        <v>57.8</v>
      </c>
      <c r="N28" s="19">
        <f>AVERAGE(N14:N27)</f>
        <v>0.748</v>
      </c>
    </row>
    <row r="30" spans="1:14" ht="120" customHeight="1" x14ac:dyDescent="0.4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4">
      <c r="A32" s="12"/>
    </row>
    <row r="33" spans="1:10" x14ac:dyDescent="0.4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4">
      <c r="B34" s="37"/>
      <c r="C34" s="37"/>
      <c r="D34" s="37"/>
      <c r="G34" s="33"/>
      <c r="H34" s="33"/>
      <c r="I34" s="33"/>
      <c r="J34" s="33"/>
    </row>
    <row r="35" spans="1:10" hidden="1" x14ac:dyDescent="0.4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4"/>
    <row r="37" spans="1:10" ht="45" customHeight="1" x14ac:dyDescent="0.4">
      <c r="B37" s="39" t="s">
        <v>45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C2" zoomScale="85" zoomScaleNormal="85" zoomScaleSheetLayoutView="100" workbookViewId="0">
      <selection activeCell="O14" sqref="O1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4">
      <c r="A6" s="22" t="s">
        <v>2</v>
      </c>
      <c r="B6" s="22"/>
      <c r="C6" s="22"/>
      <c r="D6" s="22"/>
      <c r="E6" s="23" t="s">
        <v>35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4">
      <c r="A10" s="4" t="s">
        <v>8</v>
      </c>
      <c r="B10" s="33" t="str">
        <f>'1'!B10</f>
        <v>M.C.A. FRANCISCO TOTO MACHUCHO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4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4">
      <c r="A14" s="9" t="str">
        <f>'1'!A14</f>
        <v>DERECHO FISCAL</v>
      </c>
      <c r="B14" s="9" t="s">
        <v>36</v>
      </c>
      <c r="C14" s="9" t="str">
        <f>'1'!C14</f>
        <v>405 A</v>
      </c>
      <c r="D14" s="9" t="str">
        <f>'1'!D14</f>
        <v>DLA</v>
      </c>
      <c r="E14" s="9">
        <f>'1'!E14</f>
        <v>6</v>
      </c>
      <c r="F14" s="9">
        <v>26</v>
      </c>
      <c r="G14" s="9"/>
      <c r="H14" s="10">
        <f t="shared" ref="H14:H27" si="0">F14/E14</f>
        <v>4.333333333333333</v>
      </c>
      <c r="I14" s="9">
        <f t="shared" ref="I14:I28" si="1">(E14-SUM(F14:G14))-K14</f>
        <v>-20</v>
      </c>
      <c r="J14" s="10">
        <f t="shared" ref="J14:J28" si="2">I14/E14</f>
        <v>-3.3333333333333335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4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4">
      <c r="A16" s="9" t="str">
        <f>'1'!A16</f>
        <v>CONTABILIDAD GENERAL</v>
      </c>
      <c r="B16" s="9"/>
      <c r="C16" s="9" t="str">
        <f>'1'!C16</f>
        <v>105 C</v>
      </c>
      <c r="D16" s="9" t="str">
        <f>'1'!D16</f>
        <v>DLA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4">
      <c r="A17" s="9" t="str">
        <f>'1'!A17</f>
        <v>CONTABILIDAD GERENCIAL</v>
      </c>
      <c r="B17" s="9"/>
      <c r="C17" s="9" t="str">
        <f>'1'!C17</f>
        <v>305 B</v>
      </c>
      <c r="D17" s="9" t="str">
        <f>'1'!D17</f>
        <v>DLA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4">
      <c r="A18" s="9" t="str">
        <f>'1'!A18</f>
        <v>CONTABILIDAD GERENCIAL</v>
      </c>
      <c r="B18" s="9"/>
      <c r="C18" s="9" t="str">
        <f>'1'!C18</f>
        <v>305 C</v>
      </c>
      <c r="D18" s="9" t="str">
        <f>'1'!D18</f>
        <v>DLA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4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4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4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4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4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4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4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4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4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26</v>
      </c>
      <c r="G28" s="17">
        <f>SUM(G14:G27)</f>
        <v>0</v>
      </c>
      <c r="H28" s="18">
        <f>SUM(F28:G28)/E28</f>
        <v>0.36619718309859156</v>
      </c>
      <c r="I28" s="17">
        <f t="shared" si="1"/>
        <v>45</v>
      </c>
      <c r="J28" s="18">
        <f t="shared" si="2"/>
        <v>0.63380281690140849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4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4">
      <c r="A32" s="12"/>
    </row>
    <row r="33" spans="1:10" x14ac:dyDescent="0.4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4">
      <c r="B34" s="37"/>
      <c r="C34" s="37"/>
      <c r="D34" s="37"/>
      <c r="G34" s="33"/>
      <c r="H34" s="33"/>
      <c r="I34" s="33"/>
      <c r="J34" s="33"/>
    </row>
    <row r="35" spans="1:10" hidden="1" x14ac:dyDescent="0.4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4"/>
    <row r="37" spans="1:10" ht="45" customHeight="1" x14ac:dyDescent="0.4">
      <c r="B37" s="39" t="str">
        <f>B10</f>
        <v>M.C.A. FRANCISCO TOTO MACHUCHO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4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4">
      <c r="A10" s="4" t="s">
        <v>8</v>
      </c>
      <c r="B10" s="33" t="str">
        <f>'1'!B10</f>
        <v>M.C.A. FRANCISCO TOTO MACHUCHO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4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4">
      <c r="A14" s="9" t="str">
        <f>'1'!A14</f>
        <v>DERECHO FISCAL</v>
      </c>
      <c r="B14" s="9"/>
      <c r="C14" s="9" t="str">
        <f>'1'!C14</f>
        <v>405 A</v>
      </c>
      <c r="D14" s="9" t="str">
        <f>'1'!D14</f>
        <v>DLA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4">
      <c r="A15" s="9" t="str">
        <f>'1'!A15</f>
        <v>CONTABILIDAD GENERAL</v>
      </c>
      <c r="B15" s="9"/>
      <c r="C15" s="9" t="str">
        <f>'1'!C15</f>
        <v>105 B</v>
      </c>
      <c r="D15" s="9" t="str">
        <f>'1'!D15</f>
        <v>DLA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4">
      <c r="A16" s="9" t="str">
        <f>'1'!A16</f>
        <v>CONTABILIDAD GENERAL</v>
      </c>
      <c r="B16" s="9"/>
      <c r="C16" s="9" t="str">
        <f>'1'!C16</f>
        <v>105 C</v>
      </c>
      <c r="D16" s="9" t="str">
        <f>'1'!D16</f>
        <v>DLA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4">
      <c r="A17" s="9" t="str">
        <f>'1'!A17</f>
        <v>CONTABILIDAD GERENCIAL</v>
      </c>
      <c r="B17" s="9"/>
      <c r="C17" s="9" t="str">
        <f>'1'!C17</f>
        <v>305 B</v>
      </c>
      <c r="D17" s="9" t="str">
        <f>'1'!D17</f>
        <v>DLA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4">
      <c r="A18" s="9" t="str">
        <f>'1'!A18</f>
        <v>CONTABILIDAD GERENCIAL</v>
      </c>
      <c r="B18" s="9"/>
      <c r="C18" s="9" t="str">
        <f>'1'!C18</f>
        <v>305 C</v>
      </c>
      <c r="D18" s="9" t="str">
        <f>'1'!D18</f>
        <v>DLA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4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4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4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4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4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4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4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4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4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4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4">
      <c r="A32" s="12"/>
    </row>
    <row r="33" spans="1:10" x14ac:dyDescent="0.4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4">
      <c r="B34" s="37"/>
      <c r="C34" s="37"/>
      <c r="D34" s="37"/>
      <c r="G34" s="33"/>
      <c r="H34" s="33"/>
      <c r="I34" s="33"/>
      <c r="J34" s="33"/>
    </row>
    <row r="35" spans="1:10" hidden="1" x14ac:dyDescent="0.4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4"/>
    <row r="37" spans="1:10" ht="45" customHeight="1" x14ac:dyDescent="0.4">
      <c r="B37" s="39" t="str">
        <f>B10</f>
        <v>M.C.A. FRANCISCO TOTO MACHUCHO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4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4">
      <c r="A10" s="4" t="s">
        <v>8</v>
      </c>
      <c r="B10" s="33" t="str">
        <f>'1'!B10</f>
        <v>M.C.A. FRANCISCO TOTO MACHUCHO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4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4">
      <c r="A14" s="9" t="str">
        <f>'1'!A14</f>
        <v>DERECHO FISCAL</v>
      </c>
      <c r="B14" s="9"/>
      <c r="C14" s="9" t="str">
        <f>'1'!C14</f>
        <v>405 A</v>
      </c>
      <c r="D14" s="9" t="str">
        <f>'1'!D14</f>
        <v>DLA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4">
      <c r="A15" s="9" t="str">
        <f>'1'!A15</f>
        <v>CONTABILIDAD GENERAL</v>
      </c>
      <c r="B15" s="9"/>
      <c r="C15" s="9" t="str">
        <f>'1'!C15</f>
        <v>105 B</v>
      </c>
      <c r="D15" s="9" t="str">
        <f>'1'!D15</f>
        <v>DLA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4">
      <c r="A16" s="9" t="str">
        <f>'1'!A16</f>
        <v>CONTABILIDAD GENERAL</v>
      </c>
      <c r="B16" s="9"/>
      <c r="C16" s="9" t="str">
        <f>'1'!C16</f>
        <v>105 C</v>
      </c>
      <c r="D16" s="9" t="str">
        <f>'1'!D16</f>
        <v>DLA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4">
      <c r="A17" s="9" t="str">
        <f>'1'!A17</f>
        <v>CONTABILIDAD GERENCIAL</v>
      </c>
      <c r="B17" s="9"/>
      <c r="C17" s="9" t="str">
        <f>'1'!C17</f>
        <v>305 B</v>
      </c>
      <c r="D17" s="9" t="str">
        <f>'1'!D17</f>
        <v>DLA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4">
      <c r="A18" s="9" t="str">
        <f>'1'!A18</f>
        <v>CONTABILIDAD GERENCIAL</v>
      </c>
      <c r="B18" s="9"/>
      <c r="C18" s="9" t="str">
        <f>'1'!C18</f>
        <v>305 C</v>
      </c>
      <c r="D18" s="9" t="str">
        <f>'1'!D18</f>
        <v>DLA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4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4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4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4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4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4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4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4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4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4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4">
      <c r="A32" s="12"/>
    </row>
    <row r="33" spans="1:10" x14ac:dyDescent="0.4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4">
      <c r="B34" s="37"/>
      <c r="C34" s="37"/>
      <c r="D34" s="37"/>
      <c r="G34" s="33"/>
      <c r="H34" s="33"/>
      <c r="I34" s="33"/>
      <c r="J34" s="33"/>
    </row>
    <row r="35" spans="1:10" hidden="1" x14ac:dyDescent="0.4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4"/>
    <row r="37" spans="1:10" ht="45" customHeight="1" x14ac:dyDescent="0.4">
      <c r="B37" s="39" t="str">
        <f>B10</f>
        <v>M.C.A. FRANCISCO TOTO MACHUCHO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5.578125" style="1" bestFit="1" customWidth="1"/>
    <col min="4" max="4" width="21.83984375" style="1" customWidth="1"/>
    <col min="5" max="5" width="9.41796875" style="1" customWidth="1"/>
    <col min="6" max="12" width="7.578125" style="1" customWidth="1"/>
    <col min="13" max="16384" width="11.41796875" style="1"/>
  </cols>
  <sheetData>
    <row r="1" spans="1:14" ht="62.25" customHeight="1" x14ac:dyDescent="0.4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4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4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4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55000000000000004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 22- ENE 23</v>
      </c>
      <c r="M8" s="33"/>
      <c r="N8" s="33"/>
    </row>
    <row r="10" spans="1:14" x14ac:dyDescent="0.4">
      <c r="A10" s="4" t="s">
        <v>8</v>
      </c>
      <c r="B10" s="33" t="str">
        <f>'1'!B10</f>
        <v>M.C.A. FRANCISCO TOTO MACHUCHO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2.6" thickBot="1" x14ac:dyDescent="0.4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4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4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4">
      <c r="A14" s="9" t="str">
        <f>'1'!A14</f>
        <v>DERECHO FISCAL</v>
      </c>
      <c r="B14" s="9"/>
      <c r="C14" s="9" t="str">
        <f>'1'!C14</f>
        <v>405 A</v>
      </c>
      <c r="D14" s="9" t="str">
        <f>'1'!D14</f>
        <v>DLA</v>
      </c>
      <c r="E14" s="9">
        <f>'1'!E14</f>
        <v>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4">
      <c r="A15" s="9" t="str">
        <f>'1'!A15</f>
        <v>CONTABILIDAD GENERAL</v>
      </c>
      <c r="B15" s="9"/>
      <c r="C15" s="9" t="str">
        <f>'1'!C15</f>
        <v>105 B</v>
      </c>
      <c r="D15" s="9" t="str">
        <f>'1'!D15</f>
        <v>DLA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4">
      <c r="A16" s="9" t="str">
        <f>'1'!A16</f>
        <v>CONTABILIDAD GENERAL</v>
      </c>
      <c r="B16" s="9"/>
      <c r="C16" s="9" t="str">
        <f>'1'!C16</f>
        <v>105 C</v>
      </c>
      <c r="D16" s="9" t="str">
        <f>'1'!D16</f>
        <v>DLA</v>
      </c>
      <c r="E16" s="9">
        <f>'1'!E16</f>
        <v>29</v>
      </c>
      <c r="F16" s="9"/>
      <c r="G16" s="9"/>
      <c r="H16" s="10">
        <f t="shared" si="0"/>
        <v>0</v>
      </c>
      <c r="I16" s="9">
        <f t="shared" si="1"/>
        <v>29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4">
      <c r="A17" s="9" t="str">
        <f>'1'!A17</f>
        <v>CONTABILIDAD GERENCIAL</v>
      </c>
      <c r="B17" s="9"/>
      <c r="C17" s="9" t="str">
        <f>'1'!C17</f>
        <v>305 B</v>
      </c>
      <c r="D17" s="9" t="str">
        <f>'1'!D17</f>
        <v>DLA</v>
      </c>
      <c r="E17" s="9">
        <f>'1'!E17</f>
        <v>18</v>
      </c>
      <c r="F17" s="9"/>
      <c r="G17" s="9"/>
      <c r="H17" s="10">
        <f t="shared" si="0"/>
        <v>0</v>
      </c>
      <c r="I17" s="9">
        <f t="shared" si="1"/>
        <v>18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4">
      <c r="A18" s="9" t="str">
        <f>'1'!A18</f>
        <v>CONTABILIDAD GERENCIAL</v>
      </c>
      <c r="B18" s="9"/>
      <c r="C18" s="9" t="str">
        <f>'1'!C18</f>
        <v>305 C</v>
      </c>
      <c r="D18" s="9" t="str">
        <f>'1'!D18</f>
        <v>DLA</v>
      </c>
      <c r="E18" s="9">
        <f>'1'!E18</f>
        <v>18</v>
      </c>
      <c r="F18" s="9"/>
      <c r="G18" s="9"/>
      <c r="H18" s="10">
        <f t="shared" si="0"/>
        <v>0</v>
      </c>
      <c r="I18" s="9">
        <f t="shared" si="1"/>
        <v>18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4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4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4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4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4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4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4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4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4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2.6" thickBot="1" x14ac:dyDescent="0.4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4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4">
      <c r="A32" s="12"/>
    </row>
    <row r="33" spans="1:10" x14ac:dyDescent="0.4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4">
      <c r="B34" s="37"/>
      <c r="C34" s="37"/>
      <c r="D34" s="37"/>
      <c r="G34" s="33"/>
      <c r="H34" s="33"/>
      <c r="I34" s="33"/>
      <c r="J34" s="33"/>
    </row>
    <row r="35" spans="1:10" hidden="1" x14ac:dyDescent="0.4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4"/>
    <row r="37" spans="1:10" ht="45" customHeight="1" x14ac:dyDescent="0.4">
      <c r="B37" s="39" t="str">
        <f>B10</f>
        <v>M.C.A. FRANCISCO TOTO MACHUCHO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</cp:lastModifiedBy>
  <cp:revision/>
  <dcterms:created xsi:type="dcterms:W3CDTF">2021-11-22T14:45:25Z</dcterms:created>
  <dcterms:modified xsi:type="dcterms:W3CDTF">2022-10-22T00:15:35Z</dcterms:modified>
  <cp:category/>
  <cp:contentStatus/>
</cp:coreProperties>
</file>