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3F213094-0CEC-4C4A-9A5E-8B6E65884AB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<sst xmlns="http://schemas.openxmlformats.org/spreadsheetml/2006/main" count="191" uniqueCount="44">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</sst>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3" zoomScale="136" zoomScaleNormal="136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40.140625" style="1" customWidth="1"/>
    <col min="2" max="2" width="7.28515625" style="1" customWidth="1"/>
    <col min="3" max="3" width="5.5703125" style="1" bestFit="1" customWidth="1"/>
    <col min="4" max="4" width="28.28515625" style="1" customWidth="1"/>
    <col min="5" max="5" width="11.710937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35.85546875" style="1" customWidth="1"/>
    <col min="5" max="5" width="16.5703125" style="1" customWidth="1"/>
    <col min="6" max="9" width="7.5703125" style="1" customWidth="1"/>
    <col min="10" max="10" width="1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 t="s">
        <v>41</v>
      </c>
      <c r="C14" s="9" t="str">
        <f>'1'!C14</f>
        <v>107A</v>
      </c>
      <c r="D14" s="9" t="str">
        <f>'1'!D14</f>
        <v>IGEM</v>
      </c>
      <c r="E14" s="9">
        <f>'1'!E14</f>
        <v>40</v>
      </c>
      <c r="F14" s="9">
        <v>36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0.75</v>
      </c>
    </row>
    <row r="15" spans="1:14" s="11" customFormat="1" x14ac:dyDescent="0.2">
      <c r="A15" s="9" t="str">
        <f>'1'!A15</f>
        <v>FUNDAMENTOS DE QUÍMICA</v>
      </c>
      <c r="B15" s="9" t="s">
        <v>41</v>
      </c>
      <c r="C15" s="9" t="str">
        <f>'1'!C15</f>
        <v>107B</v>
      </c>
      <c r="D15" s="9" t="str">
        <f>'1'!D15</f>
        <v>IGEM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65</v>
      </c>
      <c r="N15" s="15">
        <v>0.76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>
        <f>SUM(F28:G28)/E28</f>
        <v>0.84615384615384615</v>
      </c>
      <c r="I28" s="17">
        <f t="shared" ref="I28" si="1">(E28-SUM(F28:G28))-K28</f>
        <v>10</v>
      </c>
      <c r="J28" s="18">
        <f t="shared" ref="J28" si="2">I28/E28</f>
        <v>0.15384615384615385</v>
      </c>
      <c r="K28" s="17">
        <f>SUM(K14:K27)</f>
        <v>0</v>
      </c>
      <c r="L28" s="18">
        <f t="shared" si="0"/>
        <v>0</v>
      </c>
      <c r="M28" s="17">
        <f>AVERAGE(M14:M27)</f>
        <v>72.5</v>
      </c>
      <c r="N28" s="19">
        <f>AVERAGE(N14:N27)</f>
        <v>0.755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3" zoomScale="91" zoomScaleNormal="91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8.14062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 t="s">
        <v>42</v>
      </c>
      <c r="C14" s="9" t="str">
        <f>'1'!C14</f>
        <v>107A</v>
      </c>
      <c r="D14" s="9" t="str">
        <f>'1'!D14</f>
        <v>IGEM</v>
      </c>
      <c r="E14" s="9">
        <v>41</v>
      </c>
      <c r="F14" s="9">
        <v>34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0.76</v>
      </c>
    </row>
    <row r="15" spans="1:14" s="11" customFormat="1" x14ac:dyDescent="0.2">
      <c r="A15" s="9" t="str">
        <f>'1'!A15</f>
        <v>FUNDAMENTOS DE QUÍMICA</v>
      </c>
      <c r="B15" s="9" t="s">
        <v>42</v>
      </c>
      <c r="C15" s="9" t="str">
        <f>'1'!C15</f>
        <v>107B</v>
      </c>
      <c r="D15" s="9" t="str">
        <f>'1'!D15</f>
        <v>IGEM</v>
      </c>
      <c r="E15" s="9">
        <v>26</v>
      </c>
      <c r="F15" s="9">
        <v>17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57</v>
      </c>
      <c r="N15" s="15">
        <v>0.65</v>
      </c>
    </row>
    <row r="16" spans="1:14" s="11" customFormat="1" x14ac:dyDescent="0.2">
      <c r="A16" s="9" t="s">
        <v>37</v>
      </c>
      <c r="B16" s="9" t="s">
        <v>43</v>
      </c>
      <c r="C16" s="9" t="s">
        <v>40</v>
      </c>
      <c r="D16" s="9" t="s">
        <v>38</v>
      </c>
      <c r="E16" s="9"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69</v>
      </c>
      <c r="G28" s="17">
        <f>SUM(G14:G27)</f>
        <v>0</v>
      </c>
      <c r="H28" s="18">
        <f>SUM(F28:G28)/E28</f>
        <v>0.74193548387096775</v>
      </c>
      <c r="I28" s="17">
        <f t="shared" si="0"/>
        <v>24</v>
      </c>
      <c r="J28" s="18">
        <f t="shared" ref="J28" si="2">I28/E28</f>
        <v>0.25806451612903225</v>
      </c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0.70000000000000007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 t="s">
        <v>43</v>
      </c>
      <c r="C14" s="9" t="str">
        <f>'1'!C14</f>
        <v>107A</v>
      </c>
      <c r="D14" s="9" t="str">
        <f>'1'!D14</f>
        <v>IGEM</v>
      </c>
      <c r="E14" s="9">
        <v>41</v>
      </c>
      <c r="F14" s="9">
        <v>32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0.32</v>
      </c>
    </row>
    <row r="15" spans="1:14" s="11" customFormat="1" x14ac:dyDescent="0.2">
      <c r="A15" s="9" t="str">
        <f>'1'!A15</f>
        <v>FUNDAMENTOS DE QUÍMICA</v>
      </c>
      <c r="B15" s="41" t="s">
        <v>25</v>
      </c>
      <c r="C15" s="9" t="str">
        <f>'1'!C15</f>
        <v>107B</v>
      </c>
      <c r="D15" s="9" t="str">
        <f>'1'!D15</f>
        <v>IGEM</v>
      </c>
      <c r="E15" s="9">
        <v>26</v>
      </c>
      <c r="F15" s="41" t="s">
        <v>25</v>
      </c>
      <c r="G15" s="9"/>
      <c r="H15" s="41"/>
      <c r="I15" s="41" t="s">
        <v>25</v>
      </c>
      <c r="J15" s="41"/>
      <c r="K15" s="41" t="s">
        <v>25</v>
      </c>
      <c r="L15" s="41" t="s">
        <v>25</v>
      </c>
      <c r="M15" s="41" t="s">
        <v>25</v>
      </c>
      <c r="N15" s="41" t="s">
        <v>25</v>
      </c>
    </row>
    <row r="16" spans="1:14" s="11" customFormat="1" x14ac:dyDescent="0.2">
      <c r="A16" s="9"/>
      <c r="B16" s="40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32</v>
      </c>
      <c r="G28" s="17">
        <f>SUM(G14:G27)</f>
        <v>0</v>
      </c>
      <c r="H28" s="18">
        <f>SUM(F28:G28)/E28</f>
        <v>0.47761194029850745</v>
      </c>
      <c r="I28" s="17">
        <f t="shared" ref="I14:I28" si="1">(E28-SUM(F28:G28))-K28</f>
        <v>35</v>
      </c>
      <c r="J28" s="18">
        <f t="shared" ref="J14:J28" si="2">I28/E28</f>
        <v>0.52238805970149249</v>
      </c>
      <c r="K28" s="17">
        <f>SUM(K14:K27)</f>
        <v>0</v>
      </c>
      <c r="L28" s="18">
        <f t="shared" si="0"/>
        <v>0</v>
      </c>
      <c r="M28" s="17">
        <f>AVERAGE(M14:M27)</f>
        <v>62</v>
      </c>
      <c r="N28" s="19">
        <f>AVERAGE(N14:N27)</f>
        <v>0.32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DRA. VIOLETA ALEJANDRA BASTIAN LIMA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VIOLETA ALEJANDRA BASTIAN LIMA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2023-01-06T07:53:55Z</dcterms:modified>
  <cp:category/>
  <cp:contentStatus/>
</cp:coreProperties>
</file>