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"/>
    </mc:Choice>
  </mc:AlternateContent>
  <xr:revisionPtr revIDLastSave="0" documentId="13_ncr:1_{1E1A385E-5B9A-4ADE-9D57-20762CAC6BD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J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I15" i="10"/>
  <c r="L14" i="10"/>
  <c r="I14" i="10"/>
  <c r="L15" i="22" l="1"/>
  <c r="L14" i="25"/>
  <c r="L15" i="25"/>
  <c r="E28" i="25"/>
  <c r="L14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<sst xmlns="http://schemas.openxmlformats.org/spreadsheetml/2006/main" count="196" uniqueCount="45">
  <si>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</si>
  <si>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</si>
  <si>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</si>
  <si>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</si>
  <si>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</si>
  <si>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</si>
  <si>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</si>
  <si>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</si>
  <si>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</si>
  <si>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</si>
  <si>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</si>
  <si>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</si>
  <si>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</si>
  <si>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</si>
  <si>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</si>
  <si>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</si>
  <si>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</si>
  <si>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</si>
  <si>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</si>
  <si>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</si>
  <si>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</si>
  <si>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</si>
  <si>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</si>
  <si>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</si>
  <si>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</si>
  <si>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</si>
  <si>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</si>
  <si>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</si>
  <si>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</si>
  <si>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</si>
  <si>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</si>
  <si>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</si>
  <si>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</si>
  <si>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</si>
  <si>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</si>
  <si>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</si>
  <si>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</si>
  <si>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</si>
  <si>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IGEM</t>
  </si>
  <si>
    <t>107A</t>
  </si>
  <si>
    <t>107B</t>
  </si>
  <si>
    <t>II</t>
  </si>
  <si>
    <t>III</t>
  </si>
  <si>
    <t>IV</t>
  </si>
  <si>
    <t>I-IV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</si>
</sst>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3" zoomScale="136" zoomScaleNormal="136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40.140625" style="1" customWidth="1"/>
    <col min="2" max="2" width="7.28515625" style="1" customWidth="1"/>
    <col min="3" max="3" width="5.5703125" style="1" bestFit="1" customWidth="1"/>
    <col min="4" max="4" width="28.28515625" style="1" customWidth="1"/>
    <col min="5" max="5" width="11.710937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0" t="s">
        <v>33</v>
      </c>
      <c r="M8" s="30"/>
      <c r="N8" s="30"/>
    </row>
    <row r="10" spans="1:14" x14ac:dyDescent="0.2">
      <c r="A10" s="4" t="s">
        <v>8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 t="s">
        <v>21</v>
      </c>
      <c r="C14" s="9" t="s">
        <v>39</v>
      </c>
      <c r="D14" s="9" t="s">
        <v>38</v>
      </c>
      <c r="E14" s="9">
        <v>40</v>
      </c>
      <c r="F14" s="9">
        <v>24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</v>
      </c>
    </row>
    <row r="15" spans="1:14" s="11" customFormat="1" x14ac:dyDescent="0.2">
      <c r="A15" s="8" t="s">
        <v>37</v>
      </c>
      <c r="B15" s="9" t="s">
        <v>21</v>
      </c>
      <c r="C15" s="9" t="s">
        <v>40</v>
      </c>
      <c r="D15" s="9" t="s">
        <v>38</v>
      </c>
      <c r="E15" s="9">
        <v>25</v>
      </c>
      <c r="F15" s="9">
        <v>9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28</v>
      </c>
      <c r="N15" s="15">
        <v>0.36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17">
        <f>AVERAGE(M14:M27)</f>
        <v>37.5</v>
      </c>
      <c r="N28" s="19">
        <f>AVERAGE(N14:N27)</f>
        <v>0.48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DRA. VIOLETA ALEJANDRA BASTIAN LIMA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95" zoomScaleNormal="9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35.85546875" style="1" customWidth="1"/>
    <col min="5" max="5" width="16.5703125" style="1" customWidth="1"/>
    <col min="6" max="9" width="7.5703125" style="1" customWidth="1"/>
    <col min="10" max="10" width="1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SEPTIEMBRE2022-ENERO2023</v>
      </c>
      <c r="M8" s="30"/>
      <c r="N8" s="30"/>
    </row>
    <row r="10" spans="1:14" x14ac:dyDescent="0.2">
      <c r="A10" s="4" t="s">
        <v>8</v>
      </c>
      <c r="B10" s="30" t="str">
        <f>'1'!B10</f>
        <v>DRA. VIOLETA ALEJANDRA BASTIAN LIMA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QUÍMICA</v>
      </c>
      <c r="B14" s="9" t="s">
        <v>41</v>
      </c>
      <c r="C14" s="9" t="str">
        <f>'1'!C14</f>
        <v>107A</v>
      </c>
      <c r="D14" s="9" t="str">
        <f>'1'!D14</f>
        <v>IGEM</v>
      </c>
      <c r="E14" s="9">
        <f>'1'!E14</f>
        <v>40</v>
      </c>
      <c r="F14" s="9">
        <v>36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0.75</v>
      </c>
    </row>
    <row r="15" spans="1:14" s="11" customFormat="1" x14ac:dyDescent="0.2">
      <c r="A15" s="9" t="str">
        <f>'1'!A15</f>
        <v>FUNDAMENTOS DE QUÍMICA</v>
      </c>
      <c r="B15" s="9" t="s">
        <v>41</v>
      </c>
      <c r="C15" s="9" t="str">
        <f>'1'!C15</f>
        <v>107B</v>
      </c>
      <c r="D15" s="9" t="str">
        <f>'1'!D15</f>
        <v>IGEM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65</v>
      </c>
      <c r="N15" s="15">
        <v>0.76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>
        <f>SUM(F28:G28)/E28</f>
        <v>0.84615384615384615</v>
      </c>
      <c r="I28" s="17">
        <f t="shared" ref="I28" si="1">(E28-SUM(F28:G28))-K28</f>
        <v>10</v>
      </c>
      <c r="J28" s="18">
        <f t="shared" ref="J28" si="2">I28/E28</f>
        <v>0.15384615384615385</v>
      </c>
      <c r="K28" s="17">
        <f>SUM(K14:K27)</f>
        <v>0</v>
      </c>
      <c r="L28" s="18">
        <f t="shared" si="0"/>
        <v>0</v>
      </c>
      <c r="M28" s="17">
        <f>AVERAGE(M14:M27)</f>
        <v>72.5</v>
      </c>
      <c r="N28" s="19">
        <f>AVERAGE(N14:N27)</f>
        <v>0.755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DRA. VIOLETA ALEJANDRA BASTIAN LIMA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91" zoomScaleNormal="91" zoomScaleSheetLayoutView="100" workbookViewId="0">
      <selection activeCell="A5" sqref="A5:N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8.140625" style="1" customWidth="1"/>
    <col min="5" max="5" width="16.8554687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SEPTIEMBRE2022-ENERO2023</v>
      </c>
      <c r="M8" s="30"/>
      <c r="N8" s="30"/>
    </row>
    <row r="10" spans="1:14" x14ac:dyDescent="0.2">
      <c r="A10" s="4" t="s">
        <v>8</v>
      </c>
      <c r="B10" s="30" t="str">
        <f>'1'!B10</f>
        <v>DRA. VIOLETA ALEJANDRA BASTIAN LIMA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QUÍMICA</v>
      </c>
      <c r="B14" s="9" t="s">
        <v>42</v>
      </c>
      <c r="C14" s="9" t="str">
        <f>'1'!C14</f>
        <v>107A</v>
      </c>
      <c r="D14" s="9" t="str">
        <f>'1'!D14</f>
        <v>IGEM</v>
      </c>
      <c r="E14" s="9">
        <v>41</v>
      </c>
      <c r="F14" s="9">
        <v>34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0.76</v>
      </c>
    </row>
    <row r="15" spans="1:14" s="11" customFormat="1" x14ac:dyDescent="0.2">
      <c r="A15" s="9" t="str">
        <f>'1'!A15</f>
        <v>FUNDAMENTOS DE QUÍMICA</v>
      </c>
      <c r="B15" s="9" t="s">
        <v>42</v>
      </c>
      <c r="C15" s="9" t="str">
        <f>'1'!C15</f>
        <v>107B</v>
      </c>
      <c r="D15" s="9" t="str">
        <f>'1'!D15</f>
        <v>IGEM</v>
      </c>
      <c r="E15" s="9">
        <v>26</v>
      </c>
      <c r="F15" s="9">
        <v>17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57</v>
      </c>
      <c r="N15" s="15">
        <v>0.65</v>
      </c>
    </row>
    <row r="16" spans="1:14" s="11" customFormat="1" x14ac:dyDescent="0.2">
      <c r="A16" s="9" t="s">
        <v>37</v>
      </c>
      <c r="B16" s="9" t="s">
        <v>43</v>
      </c>
      <c r="C16" s="9" t="s">
        <v>40</v>
      </c>
      <c r="D16" s="9" t="s">
        <v>38</v>
      </c>
      <c r="E16" s="9"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69</v>
      </c>
      <c r="G28" s="17">
        <f>SUM(G14:G27)</f>
        <v>0</v>
      </c>
      <c r="H28" s="18">
        <f>SUM(F28:G28)/E28</f>
        <v>0.74193548387096775</v>
      </c>
      <c r="I28" s="17">
        <f t="shared" si="0"/>
        <v>24</v>
      </c>
      <c r="J28" s="18">
        <f t="shared" ref="J28" si="2">I28/E28</f>
        <v>0.25806451612903225</v>
      </c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0.70000000000000007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DRA. VIOLETA ALEJANDRA BASTIAN LIMA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30.5703125" style="1" customWidth="1"/>
    <col min="5" max="5" width="14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SEPTIEMBRE2022-ENERO2023</v>
      </c>
      <c r="M8" s="30"/>
      <c r="N8" s="30"/>
    </row>
    <row r="10" spans="1:14" x14ac:dyDescent="0.2">
      <c r="A10" s="4" t="s">
        <v>8</v>
      </c>
      <c r="B10" s="30" t="str">
        <f>'1'!B10</f>
        <v>DRA. VIOLETA ALEJANDRA BASTIAN LIMA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QUÍMICA</v>
      </c>
      <c r="B14" s="9" t="s">
        <v>43</v>
      </c>
      <c r="C14" s="9" t="str">
        <f>'1'!C14</f>
        <v>107A</v>
      </c>
      <c r="D14" s="9" t="str">
        <f>'1'!D14</f>
        <v>IGEM</v>
      </c>
      <c r="E14" s="9">
        <v>41</v>
      </c>
      <c r="F14" s="9">
        <v>32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62</v>
      </c>
      <c r="N14" s="15">
        <v>0.32</v>
      </c>
    </row>
    <row r="15" spans="1:14" s="11" customFormat="1" x14ac:dyDescent="0.2">
      <c r="A15" s="9" t="str">
        <f>'1'!A15</f>
        <v>FUNDAMENTOS DE QUÍMICA</v>
      </c>
      <c r="B15" s="22" t="s">
        <v>25</v>
      </c>
      <c r="C15" s="9" t="str">
        <f>'1'!C15</f>
        <v>107B</v>
      </c>
      <c r="D15" s="9" t="str">
        <f>'1'!D15</f>
        <v>IGEM</v>
      </c>
      <c r="E15" s="9">
        <v>26</v>
      </c>
      <c r="F15" s="22" t="s">
        <v>25</v>
      </c>
      <c r="G15" s="9"/>
      <c r="H15" s="22"/>
      <c r="I15" s="22" t="s">
        <v>25</v>
      </c>
      <c r="J15" s="22"/>
      <c r="K15" s="22" t="s">
        <v>25</v>
      </c>
      <c r="L15" s="22" t="s">
        <v>25</v>
      </c>
      <c r="M15" s="22" t="s">
        <v>25</v>
      </c>
      <c r="N15" s="22" t="s">
        <v>25</v>
      </c>
    </row>
    <row r="16" spans="1:14" s="11" customFormat="1" x14ac:dyDescent="0.2">
      <c r="A16" s="9"/>
      <c r="B16" s="21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32</v>
      </c>
      <c r="G28" s="17">
        <f>SUM(G14:G27)</f>
        <v>0</v>
      </c>
      <c r="H28" s="18">
        <f>SUM(F28:G28)/E28</f>
        <v>0.47761194029850745</v>
      </c>
      <c r="I28" s="17">
        <f t="shared" ref="I28" si="1">(E28-SUM(F28:G28))-K28</f>
        <v>35</v>
      </c>
      <c r="J28" s="18">
        <f t="shared" ref="J28" si="2">I28/E28</f>
        <v>0.52238805970149249</v>
      </c>
      <c r="K28" s="17">
        <f>SUM(K14:K27)</f>
        <v>0</v>
      </c>
      <c r="L28" s="18">
        <f t="shared" si="0"/>
        <v>0</v>
      </c>
      <c r="M28" s="17">
        <f>AVERAGE(M14:M27)</f>
        <v>62</v>
      </c>
      <c r="N28" s="19">
        <f>AVERAGE(N14:N27)</f>
        <v>0.32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DRA. VIOLETA ALEJANDRA BASTIAN LIMA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8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SEPTIEMBRE2022-ENERO2023</v>
      </c>
      <c r="M8" s="30"/>
      <c r="N8" s="30"/>
    </row>
    <row r="10" spans="1:14" x14ac:dyDescent="0.2">
      <c r="A10" s="4" t="s">
        <v>8</v>
      </c>
      <c r="B10" s="30" t="str">
        <f>'1'!B10</f>
        <v>DRA. VIOLETA ALEJANDRA BASTIAN LIMA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QUÍMICA</v>
      </c>
      <c r="B14" s="9" t="s">
        <v>44</v>
      </c>
      <c r="C14" s="9" t="str">
        <f>'1'!C14</f>
        <v>107A</v>
      </c>
      <c r="D14" s="9" t="str">
        <f>'1'!D14</f>
        <v>IGEM</v>
      </c>
      <c r="E14" s="9">
        <v>41</v>
      </c>
      <c r="F14" s="9">
        <v>23</v>
      </c>
      <c r="G14" s="9">
        <v>11</v>
      </c>
      <c r="H14" s="10">
        <v>0.83</v>
      </c>
      <c r="I14" s="9">
        <v>7</v>
      </c>
      <c r="J14" s="10">
        <f t="shared" ref="J14:J28" si="0">I14/E14</f>
        <v>0.17073170731707318</v>
      </c>
      <c r="K14" s="9">
        <v>0</v>
      </c>
      <c r="L14" s="10">
        <f t="shared" ref="L14:L28" si="1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FUNDAMENTOS DE QUÍMICA</v>
      </c>
      <c r="B15" s="9" t="s">
        <v>44</v>
      </c>
      <c r="C15" s="9" t="str">
        <f>'1'!C15</f>
        <v>107B</v>
      </c>
      <c r="D15" s="9" t="str">
        <f>'1'!D15</f>
        <v>IGEM</v>
      </c>
      <c r="E15" s="9">
        <v>26</v>
      </c>
      <c r="F15" s="9">
        <v>8</v>
      </c>
      <c r="G15" s="9">
        <v>11</v>
      </c>
      <c r="H15" s="10">
        <v>0.73</v>
      </c>
      <c r="I15" s="9">
        <v>7</v>
      </c>
      <c r="J15" s="10">
        <f t="shared" si="0"/>
        <v>0.26923076923076922</v>
      </c>
      <c r="K15" s="9">
        <v>0</v>
      </c>
      <c r="L15" s="10">
        <f t="shared" si="1"/>
        <v>0</v>
      </c>
      <c r="M15" s="9">
        <v>59</v>
      </c>
      <c r="N15" s="15">
        <v>0.73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31</v>
      </c>
      <c r="G28" s="17">
        <f>SUM(G14:G27)</f>
        <v>22</v>
      </c>
      <c r="H28" s="18">
        <f>SUM(F28:G28)/E28</f>
        <v>0.79104477611940294</v>
      </c>
      <c r="I28" s="17">
        <f t="shared" ref="I14:I28" si="2">(E28-SUM(F28:G28))-K28</f>
        <v>14</v>
      </c>
      <c r="J28" s="18">
        <f t="shared" si="0"/>
        <v>0.20895522388059701</v>
      </c>
      <c r="K28" s="17">
        <f>SUM(K14:K27)</f>
        <v>0</v>
      </c>
      <c r="L28" s="18">
        <f t="shared" si="1"/>
        <v>0</v>
      </c>
      <c r="M28" s="17">
        <f>AVERAGE(M14:M27)</f>
        <v>64.5</v>
      </c>
      <c r="N28" s="19">
        <f>AVERAGE(N14:N27)</f>
        <v>0.78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DRA. VIOLETA ALEJANDRA BASTIAN LIMA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ITZAMARA</cp:lastModifiedBy>
  <cp:revision/>
  <dcterms:created xsi:type="dcterms:W3CDTF">2021-11-22T14:45:25Z</dcterms:created>
  <dcterms:modified xsi:type="dcterms:W3CDTF">2023-01-06T19:21:49Z</dcterms:modified>
  <cp:category/>
  <cp:contentStatus/>
</cp:coreProperties>
</file>