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comments5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<sst xmlns="http://schemas.openxmlformats.org/spreadsheetml/2006/main" count="188" uniqueCount="45">
  <si>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</si>
  <si>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</si>
  <si>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</si>
  <si>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</si>
  <si>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</si>
  <si>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</si>
  <si>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</si>
  <si>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</si>
  <si>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</si>
  <si>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</si>
  <si>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 2022-Ene 2023</t>
  </si>
  <si>
    <t xml:space="preserve">PROFESOR (A):</t>
  </si>
  <si>
    <t xml:space="preserve">ROGELIO ENRIQUE TELONA TORRES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</si>
  <si>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</si>
  <si>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</si>
  <si>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</si>
  <si>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</si>
  <si>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</si>
  <si>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</si>
  <si>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</si>
  <si>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</si>
  <si>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</si>
  <si>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</si>
  <si>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</si>
  <si>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</si>
  <si>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</si>
  <si>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</si>
  <si>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</si>
  <si>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MATEMÁTICAS DISCRETAS</t>
  </si>
  <si>
    <t xml:space="preserve">S/E</t>
  </si>
  <si>
    <t xml:space="preserve">110-A</t>
  </si>
  <si>
    <t xml:space="preserve">IINF</t>
  </si>
  <si>
    <t xml:space="preserve">FUNDAMENTOS DE PROGRAMACIÓN</t>
  </si>
  <si>
    <t xml:space="preserve">DESARROLLO DE APLICACIONES WEB</t>
  </si>
  <si>
    <t xml:space="preserve">710-A</t>
  </si>
  <si>
    <t xml:space="preserve">DESARROLLO DE APLICACIONES MOVILES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</si>
  <si>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</si>
  <si>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</si>
  <si>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</si>
  <si>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</si>
  <si>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</si>
  <si>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GUADALUPE ZETINA CRUZ</t>
  </si>
  <si>
    <t xml:space="preserve">II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</si>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</sst>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2438280</xdr:colOff>
      <xdr:row>0</xdr:row>
      <xdr:rowOff>747000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3828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633960</xdr:colOff>
      <xdr:row>0</xdr:row>
      <xdr:rowOff>755640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11913480" y="56160"/>
          <a:ext cx="1571760" cy="699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2438280</xdr:colOff>
      <xdr:row>0</xdr:row>
      <xdr:rowOff>747000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828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678600</xdr:colOff>
      <xdr:row>0</xdr:row>
      <xdr:rowOff>732960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11958120" y="33480"/>
          <a:ext cx="1571760" cy="699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2438280</xdr:colOff>
      <xdr:row>0</xdr:row>
      <xdr:rowOff>747000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828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678600</xdr:colOff>
      <xdr:row>0</xdr:row>
      <xdr:rowOff>766800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11958120" y="67320"/>
          <a:ext cx="1571760" cy="699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2438280</xdr:colOff>
      <xdr:row>0</xdr:row>
      <xdr:rowOff>747000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828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667440</xdr:colOff>
      <xdr:row>0</xdr:row>
      <xdr:rowOff>744480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11946960" y="45000"/>
          <a:ext cx="1571760" cy="699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2438280</xdr:colOff>
      <xdr:row>0</xdr:row>
      <xdr:rowOff>747000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828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667440</xdr:colOff>
      <xdr:row>0</xdr:row>
      <xdr:rowOff>721800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11946960" y="22320"/>
          <a:ext cx="1571760" cy="6994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4" colorId="64" zoomScale="90" zoomScaleNormal="90" zoomScalePageLayoutView="100" workbookViewId="0">
      <selection pane="topLeft" activeCell="E22" activeCellId="0" sqref="E22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2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29</v>
      </c>
      <c r="C14" s="20" t="s">
        <v>30</v>
      </c>
      <c r="D14" s="20" t="s">
        <v>31</v>
      </c>
      <c r="E14" s="20" t="n">
        <v>33</v>
      </c>
      <c r="F14" s="20" t="n">
        <v>0</v>
      </c>
      <c r="G14" s="20"/>
      <c r="H14" s="21"/>
      <c r="I14" s="20" t="n">
        <f aca="false">(E14-SUM(F14:G14))-K14</f>
        <v>33</v>
      </c>
      <c r="J14" s="21"/>
      <c r="K14" s="20" t="n">
        <v>0</v>
      </c>
      <c r="L14" s="21" t="n">
        <f aca="false">K14/E14</f>
        <v>0</v>
      </c>
      <c r="M14" s="20"/>
      <c r="N14" s="22"/>
    </row>
    <row r="15" s="23" customFormat="true" ht="12.8" hidden="false" customHeight="false" outlineLevel="0" collapsed="false">
      <c r="A15" s="19" t="s">
        <v>32</v>
      </c>
      <c r="B15" s="20" t="s">
        <v>29</v>
      </c>
      <c r="C15" s="20" t="s">
        <v>30</v>
      </c>
      <c r="D15" s="20" t="s">
        <v>31</v>
      </c>
      <c r="E15" s="20" t="n">
        <v>35</v>
      </c>
      <c r="F15" s="20" t="n">
        <v>0</v>
      </c>
      <c r="G15" s="20"/>
      <c r="H15" s="21"/>
      <c r="I15" s="20" t="n">
        <f aca="false">(E15-SUM(F15:G15))-K15</f>
        <v>35</v>
      </c>
      <c r="J15" s="21"/>
      <c r="K15" s="20" t="n">
        <v>0</v>
      </c>
      <c r="L15" s="21" t="n">
        <f aca="false">K15/E15</f>
        <v>0</v>
      </c>
      <c r="M15" s="20"/>
      <c r="N15" s="22"/>
    </row>
    <row r="16" s="23" customFormat="true" ht="13.25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31</v>
      </c>
      <c r="E16" s="20" t="n">
        <v>17</v>
      </c>
      <c r="F16" s="20" t="n">
        <v>12</v>
      </c>
      <c r="G16" s="20"/>
      <c r="H16" s="21"/>
      <c r="I16" s="20" t="n">
        <f aca="false">(E16-SUM(F16:G16))-K16</f>
        <v>5</v>
      </c>
      <c r="J16" s="21"/>
      <c r="K16" s="20" t="n">
        <v>0</v>
      </c>
      <c r="L16" s="21" t="n">
        <f aca="false">K16/E16</f>
        <v>0</v>
      </c>
      <c r="M16" s="20" t="n">
        <v>64</v>
      </c>
      <c r="N16" s="22" t="n">
        <v>0.71</v>
      </c>
    </row>
    <row r="17" s="23" customFormat="true" ht="12.8" hidden="false" customHeight="false" outlineLevel="0" collapsed="false">
      <c r="A17" s="19" t="s">
        <v>35</v>
      </c>
      <c r="B17" s="20" t="s">
        <v>25</v>
      </c>
      <c r="C17" s="20" t="s">
        <v>34</v>
      </c>
      <c r="D17" s="20" t="s">
        <v>31</v>
      </c>
      <c r="E17" s="20" t="n">
        <v>16</v>
      </c>
      <c r="F17" s="20" t="n">
        <v>13</v>
      </c>
      <c r="G17" s="20"/>
      <c r="H17" s="21"/>
      <c r="I17" s="20" t="n">
        <f aca="false">(E17-SUM(F17:G17))-K17</f>
        <v>3</v>
      </c>
      <c r="J17" s="21"/>
      <c r="K17" s="20" t="n">
        <v>0</v>
      </c>
      <c r="L17" s="21" t="n">
        <f aca="false">K17/E17</f>
        <v>0</v>
      </c>
      <c r="M17" s="20" t="n">
        <v>75</v>
      </c>
      <c r="N17" s="22" t="n">
        <v>0.75</v>
      </c>
    </row>
    <row r="18" s="23" customFormat="true" ht="12.75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3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4"/>
      <c r="N19" s="22"/>
    </row>
    <row r="20" s="23" customFormat="true" ht="12.75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101</v>
      </c>
      <c r="F28" s="26" t="n">
        <f aca="false">SUM(F14:F27)</f>
        <v>25</v>
      </c>
      <c r="G28" s="26" t="n">
        <f aca="false">SUM(G14:G27)</f>
        <v>0</v>
      </c>
      <c r="H28" s="27"/>
      <c r="I28" s="26" t="n">
        <f aca="false">(E28-SUM(F28:G28))-K28</f>
        <v>76</v>
      </c>
      <c r="J28" s="27"/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69.5</v>
      </c>
      <c r="N28" s="28" t="n">
        <f aca="false">AVERAGE(N14:N27)</f>
        <v>0.73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4" colorId="64" zoomScale="90" zoomScaleNormal="90" zoomScalePageLayoutView="100" workbookViewId="0">
      <selection pane="topLeft" activeCell="N17" activeCellId="0" sqref="N1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 t="s">
        <v>25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 t="n">
        <v>24</v>
      </c>
      <c r="G14" s="20"/>
      <c r="H14" s="21" t="n">
        <f aca="false">F14/E14</f>
        <v>0.727272727272727</v>
      </c>
      <c r="I14" s="20" t="n">
        <f aca="false">(E14-SUM(F14:G14))-K14</f>
        <v>9</v>
      </c>
      <c r="J14" s="21" t="n">
        <f aca="false">I14/E14</f>
        <v>0.272727272727273</v>
      </c>
      <c r="K14" s="20" t="n">
        <v>0</v>
      </c>
      <c r="L14" s="21" t="n">
        <f aca="false">K14/E14</f>
        <v>0</v>
      </c>
      <c r="M14" s="20" t="n">
        <v>52</v>
      </c>
      <c r="N14" s="22" t="n">
        <v>0.7</v>
      </c>
    </row>
    <row r="15" s="23" customFormat="true" ht="12.75" hidden="false" customHeight="false" outlineLevel="0" collapsed="false">
      <c r="A15" s="20" t="str">
        <f aca="false">'1'!A14</f>
        <v>MATEMÁTICAS DISCRETAS</v>
      </c>
      <c r="B15" s="20" t="s">
        <v>42</v>
      </c>
      <c r="C15" s="20" t="str">
        <f aca="false">'1'!C14</f>
        <v>110-A</v>
      </c>
      <c r="D15" s="20" t="str">
        <f aca="false">'1'!D14</f>
        <v>IINF</v>
      </c>
      <c r="E15" s="20" t="n">
        <f aca="false">'1'!E14</f>
        <v>33</v>
      </c>
      <c r="F15" s="20" t="n">
        <v>25</v>
      </c>
      <c r="G15" s="20"/>
      <c r="H15" s="21" t="n">
        <f aca="false">F15/E15</f>
        <v>0.757575757575758</v>
      </c>
      <c r="I15" s="20" t="n">
        <f aca="false">(E15-SUM(F15:G15))-K15</f>
        <v>8</v>
      </c>
      <c r="J15" s="21" t="n">
        <f aca="false">I15/E15</f>
        <v>0.242424242424242</v>
      </c>
      <c r="K15" s="20" t="n">
        <v>0</v>
      </c>
      <c r="L15" s="21" t="n">
        <f aca="false">K15/E15</f>
        <v>0</v>
      </c>
      <c r="M15" s="20" t="n">
        <v>63</v>
      </c>
      <c r="N15" s="22" t="n">
        <v>0.42</v>
      </c>
    </row>
    <row r="16" s="23" customFormat="true" ht="12.75" hidden="false" customHeight="false" outlineLevel="0" collapsed="false">
      <c r="A16" s="20" t="str">
        <f aca="false">'1'!A15</f>
        <v>FUNDAMENTOS DE PROGRAMACIÓN</v>
      </c>
      <c r="B16" s="20" t="s">
        <v>25</v>
      </c>
      <c r="C16" s="20" t="str">
        <f aca="false">'1'!C15</f>
        <v>110-A</v>
      </c>
      <c r="D16" s="20" t="str">
        <f aca="false">'1'!D15</f>
        <v>IINF</v>
      </c>
      <c r="E16" s="20" t="n">
        <f aca="false">'1'!E15</f>
        <v>35</v>
      </c>
      <c r="F16" s="20" t="n">
        <v>26</v>
      </c>
      <c r="G16" s="20"/>
      <c r="H16" s="21" t="n">
        <f aca="false">F16/E16</f>
        <v>0.742857142857143</v>
      </c>
      <c r="I16" s="20" t="n">
        <f aca="false">(E16-SUM(F16:G16))-K16</f>
        <v>9</v>
      </c>
      <c r="J16" s="21" t="n">
        <f aca="false">I16/E16</f>
        <v>0.257142857142857</v>
      </c>
      <c r="K16" s="20" t="n">
        <v>0</v>
      </c>
      <c r="L16" s="21" t="n">
        <f aca="false">K16/E16</f>
        <v>0</v>
      </c>
      <c r="M16" s="20" t="n">
        <v>60</v>
      </c>
      <c r="N16" s="22" t="n">
        <v>0.74</v>
      </c>
    </row>
    <row r="17" s="23" customFormat="true" ht="12.75" hidden="false" customHeight="false" outlineLevel="0" collapsed="false">
      <c r="A17" s="20" t="str">
        <f aca="false">'1'!A16</f>
        <v>DESARROLLO DE APLICACIONES WEB</v>
      </c>
      <c r="B17" s="20" t="s">
        <v>29</v>
      </c>
      <c r="C17" s="20" t="str">
        <f aca="false">'1'!C16</f>
        <v>710-A</v>
      </c>
      <c r="D17" s="20" t="str">
        <f aca="false">'1'!D16</f>
        <v>IINF</v>
      </c>
      <c r="E17" s="20" t="n">
        <f aca="false">'1'!E16</f>
        <v>17</v>
      </c>
      <c r="F17" s="20" t="n">
        <v>0</v>
      </c>
      <c r="G17" s="20"/>
      <c r="H17" s="21"/>
      <c r="I17" s="20" t="n">
        <f aca="false">(E17-SUM(F17:G17))-K17</f>
        <v>17</v>
      </c>
      <c r="J17" s="21"/>
      <c r="K17" s="20" t="n">
        <v>0</v>
      </c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str">
        <f aca="false">'1'!A17</f>
        <v>DESARROLLO DE APLICACIONES MOVILES</v>
      </c>
      <c r="B18" s="20" t="s">
        <v>29</v>
      </c>
      <c r="C18" s="20" t="str">
        <f aca="false">'1'!C17</f>
        <v>710-A</v>
      </c>
      <c r="D18" s="20" t="str">
        <f aca="false">'1'!D17</f>
        <v>IINF</v>
      </c>
      <c r="E18" s="20" t="n">
        <f aca="false">'1'!E17</f>
        <v>16</v>
      </c>
      <c r="F18" s="20" t="n">
        <v>0</v>
      </c>
      <c r="G18" s="20"/>
      <c r="H18" s="21"/>
      <c r="I18" s="20" t="n">
        <f aca="false">(E18-SUM(F18:G18))-K18</f>
        <v>16</v>
      </c>
      <c r="J18" s="21"/>
      <c r="K18" s="20" t="n">
        <v>0</v>
      </c>
      <c r="L18" s="21" t="n">
        <f aca="false">K18/E18</f>
        <v>0</v>
      </c>
      <c r="M18" s="20"/>
      <c r="N18" s="22"/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134</v>
      </c>
      <c r="F28" s="26" t="n">
        <f aca="false">SUM(F14:F27)</f>
        <v>75</v>
      </c>
      <c r="G28" s="26" t="n">
        <f aca="false">SUM(G14:G27)</f>
        <v>0</v>
      </c>
      <c r="H28" s="27" t="n">
        <f aca="false">SUM(F28:G28)/E28</f>
        <v>0.559701492537313</v>
      </c>
      <c r="I28" s="26" t="n">
        <f aca="false">(E28-SUM(F28:G28))-K28</f>
        <v>59</v>
      </c>
      <c r="J28" s="27" t="n">
        <f aca="false">I28/E28</f>
        <v>0.440298507462687</v>
      </c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58.3333333333333</v>
      </c>
      <c r="N28" s="28" t="n">
        <f aca="false">AVERAGE(N14:N27)</f>
        <v>0.62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/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L14" activeCellId="0" sqref="L14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/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/>
      <c r="G14" s="20"/>
      <c r="H14" s="21" t="n">
        <f aca="false">F14/E14</f>
        <v>0</v>
      </c>
      <c r="I14" s="20" t="n">
        <f aca="false">(E14-SUM(F14:G14))-K14</f>
        <v>33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/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/>
      <c r="G15" s="20"/>
      <c r="H15" s="21" t="n">
        <f aca="false">F15/E15</f>
        <v>0</v>
      </c>
      <c r="I15" s="20" t="n">
        <f aca="false">(E15-SUM(F15:G15))-K15</f>
        <v>35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/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/>
      <c r="G16" s="20"/>
      <c r="H16" s="21" t="n">
        <f aca="false">F16/E16</f>
        <v>0</v>
      </c>
      <c r="I16" s="20" t="n">
        <f aca="false">(E16-SUM(F16:G16))-K16</f>
        <v>17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/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101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101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/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0" colorId="64" zoomScale="90" zoomScaleNormal="90" zoomScalePageLayoutView="100" workbookViewId="0">
      <selection pane="topLeft" activeCell="L14" activeCellId="0" sqref="L14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/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/>
      <c r="G14" s="20"/>
      <c r="H14" s="21" t="n">
        <f aca="false">F14/E14</f>
        <v>0</v>
      </c>
      <c r="I14" s="20" t="n">
        <f aca="false">(E14-SUM(F14:G14))-K14</f>
        <v>33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/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/>
      <c r="G15" s="20"/>
      <c r="H15" s="21" t="n">
        <f aca="false">F15/E15</f>
        <v>0</v>
      </c>
      <c r="I15" s="20" t="n">
        <f aca="false">(E15-SUM(F15:G15))-K15</f>
        <v>35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/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/>
      <c r="G16" s="20"/>
      <c r="H16" s="21" t="n">
        <f aca="false">F16/E16</f>
        <v>0</v>
      </c>
      <c r="I16" s="20" t="n">
        <f aca="false">(E16-SUM(F16:G16))-K16</f>
        <v>17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/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101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101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/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G38" activeCellId="0" sqref="G38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43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 t="s">
        <v>44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/>
      <c r="G14" s="20"/>
      <c r="H14" s="21" t="n">
        <f aca="false">(F14+G14)/E14</f>
        <v>0</v>
      </c>
      <c r="I14" s="20" t="n">
        <f aca="false">(E14-SUM(F14:G14))-K14</f>
        <v>33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 t="s">
        <v>44</v>
      </c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/>
      <c r="G15" s="20"/>
      <c r="H15" s="21" t="n">
        <f aca="false">F15/E15</f>
        <v>0</v>
      </c>
      <c r="I15" s="20" t="n">
        <f aca="false">(E15-SUM(F15:G15))-K15</f>
        <v>35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 t="s">
        <v>44</v>
      </c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/>
      <c r="G16" s="20"/>
      <c r="H16" s="21" t="n">
        <f aca="false">F16/E16</f>
        <v>0</v>
      </c>
      <c r="I16" s="20" t="n">
        <f aca="false">(E16-SUM(F16:G16))-K16</f>
        <v>17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 t="s">
        <v>44</v>
      </c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101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101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169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2022-11-04T13:28:07Z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