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<sst xmlns="http://schemas.openxmlformats.org/spreadsheetml/2006/main" count="197" uniqueCount="46">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</sst>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633240</xdr:colOff>
      <xdr:row>0</xdr:row>
      <xdr:rowOff>754920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104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677880</xdr:colOff>
      <xdr:row>0</xdr:row>
      <xdr:rowOff>732240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104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677880</xdr:colOff>
      <xdr:row>0</xdr:row>
      <xdr:rowOff>766080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104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666720</xdr:colOff>
      <xdr:row>0</xdr:row>
      <xdr:rowOff>743760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104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2437560</xdr:colOff>
      <xdr:row>0</xdr:row>
      <xdr:rowOff>746280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56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666720</xdr:colOff>
      <xdr:row>0</xdr:row>
      <xdr:rowOff>721080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1040" cy="698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G37" activeCellId="0" sqref="G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M16" activeCellId="0" sqref="M1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M28" activeCellId="0" sqref="M2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23</v>
      </c>
      <c r="G14" s="20"/>
      <c r="H14" s="21"/>
      <c r="I14" s="20" t="n">
        <f aca="false">(E14-SUM(F14:G14))-K14</f>
        <v>10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42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27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77</v>
      </c>
      <c r="N15" s="22" t="n">
        <v>0.77</v>
      </c>
    </row>
    <row r="16" s="23" customFormat="true" ht="13.2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'1'!D16</f>
        <v>IINF</v>
      </c>
      <c r="E16" s="20" t="n">
        <f aca="false">'1'!E15</f>
        <v>35</v>
      </c>
      <c r="F16" s="20" t="n">
        <v>23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 t="n">
        <v>58</v>
      </c>
      <c r="N16" s="22" t="n">
        <v>0.66</v>
      </c>
    </row>
    <row r="17" s="23" customFormat="true" ht="13.25" hidden="false" customHeight="false" outlineLevel="0" collapsed="false">
      <c r="A17" s="20" t="str">
        <f aca="false">'1'!A16</f>
        <v>DESARROLLO DE APLICACIONES WEB</v>
      </c>
      <c r="B17" s="20" t="s">
        <v>42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15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85</v>
      </c>
      <c r="N17" s="22" t="n">
        <v>0.88</v>
      </c>
    </row>
    <row r="18" s="23" customFormat="true" ht="12.75" hidden="false" customHeight="false" outlineLevel="0" collapsed="false">
      <c r="A18" s="20" t="str">
        <f aca="false">'1'!A16</f>
        <v>DESARROLLO DE APLICACIONES WEB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17</v>
      </c>
      <c r="F18" s="20" t="n">
        <v>13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74</v>
      </c>
      <c r="N18" s="22" t="n">
        <v>0.76</v>
      </c>
    </row>
    <row r="19" s="23" customFormat="true" ht="12.75" hidden="false" customHeight="false" outlineLevel="0" collapsed="false">
      <c r="A19" s="20" t="str">
        <f aca="false">'1'!A17</f>
        <v>DESARROLLO DE APLICACIONES MOVILES</v>
      </c>
      <c r="B19" s="20" t="s">
        <v>42</v>
      </c>
      <c r="C19" s="20" t="str">
        <f aca="false">'1'!C17</f>
        <v>710-A</v>
      </c>
      <c r="D19" s="20" t="str">
        <f aca="false">'1'!D17</f>
        <v>IINF</v>
      </c>
      <c r="E19" s="20" t="n">
        <f aca="false">'1'!E17</f>
        <v>16</v>
      </c>
      <c r="F19" s="20" t="n">
        <v>13</v>
      </c>
      <c r="G19" s="20"/>
      <c r="H19" s="21"/>
      <c r="I19" s="20" t="n">
        <f aca="false">(E19-SUM(F19:G19))-K19</f>
        <v>3</v>
      </c>
      <c r="J19" s="21"/>
      <c r="K19" s="20" t="n">
        <v>0</v>
      </c>
      <c r="L19" s="21" t="n">
        <f aca="false">K19/E19</f>
        <v>0</v>
      </c>
      <c r="M19" s="20" t="n">
        <v>73</v>
      </c>
      <c r="N19" s="22" t="n">
        <v>0.81</v>
      </c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153</v>
      </c>
      <c r="F28" s="26" t="n">
        <f aca="false">SUM(F14:F27)</f>
        <v>114</v>
      </c>
      <c r="G28" s="26" t="n">
        <f aca="false">SUM(G14:G27)</f>
        <v>0</v>
      </c>
      <c r="H28" s="27" t="n">
        <f aca="false">SUM(F28:G28)/E28</f>
        <v>0.745098039215686</v>
      </c>
      <c r="I28" s="26" t="n">
        <f aca="false">(E28-SUM(F28:G28))-K28</f>
        <v>39</v>
      </c>
      <c r="J28" s="27" t="n">
        <f aca="false">I28/E28</f>
        <v>0.254901960784314</v>
      </c>
      <c r="K28" s="26" t="n">
        <f aca="false">SUM(K14:K27)</f>
        <v>0</v>
      </c>
      <c r="L28" s="27" t="n">
        <f aca="false">K28/E28</f>
        <v>0</v>
      </c>
      <c r="M28" s="38" t="n">
        <f aca="false">AVERAGE(M14:M27)</f>
        <v>71.8333333333333</v>
      </c>
      <c r="N28" s="28" t="n">
        <f aca="false">AVERAGE(N14:N27)</f>
        <v>0.763333333333333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(F14+G14)/E14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45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45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45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395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2022-11-30T18:26:32Z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