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<sst xmlns="http://schemas.openxmlformats.org/spreadsheetml/2006/main" count="197" uniqueCount="46">
  <si>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</si>
  <si>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</si>
  <si>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</si>
  <si>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</si>
  <si>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</si>
  <si>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</si>
  <si>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</si>
  <si>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</si>
  <si>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</si>
  <si>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</si>
  <si>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2022-Ene 2023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</si>
  <si>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</si>
  <si>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</si>
  <si>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</si>
  <si>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</si>
  <si>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</si>
  <si>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</si>
  <si>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</si>
  <si>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</si>
  <si>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</si>
  <si>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</si>
  <si>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</si>
  <si>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</si>
  <si>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</si>
  <si>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</si>
  <si>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</si>
  <si>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</si>
  <si>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</si>
  <si>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MATEMÁTICAS DISCRETAS</t>
  </si>
  <si>
    <t xml:space="preserve">S/E</t>
  </si>
  <si>
    <t xml:space="preserve">110-A</t>
  </si>
  <si>
    <t xml:space="preserve">IINF</t>
  </si>
  <si>
    <t xml:space="preserve">FUNDAMENTOS DE PROGRAMACIÓN</t>
  </si>
  <si>
    <t xml:space="preserve">DESARROLLO DE APLICACIONES WEB</t>
  </si>
  <si>
    <t xml:space="preserve">710-A</t>
  </si>
  <si>
    <t xml:space="preserve">DESARROLLO DE APLICACIONES MOVILES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</si>
  <si>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</si>
  <si>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</si>
  <si>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</si>
  <si>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</si>
  <si>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</si>
  <si>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</si>
  <si>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</si>
  <si>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III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</si>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</sst>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2437200</xdr:colOff>
      <xdr:row>0</xdr:row>
      <xdr:rowOff>745920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720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632880</xdr:colOff>
      <xdr:row>0</xdr:row>
      <xdr:rowOff>754560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1913480" y="56160"/>
          <a:ext cx="1570680" cy="698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2437200</xdr:colOff>
      <xdr:row>0</xdr:row>
      <xdr:rowOff>745920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20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677520</xdr:colOff>
      <xdr:row>0</xdr:row>
      <xdr:rowOff>731880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1958120" y="33480"/>
          <a:ext cx="1570680" cy="698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2437200</xdr:colOff>
      <xdr:row>0</xdr:row>
      <xdr:rowOff>745920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20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677520</xdr:colOff>
      <xdr:row>0</xdr:row>
      <xdr:rowOff>765720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1958120" y="67320"/>
          <a:ext cx="1570680" cy="698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2437200</xdr:colOff>
      <xdr:row>0</xdr:row>
      <xdr:rowOff>745920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20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666360</xdr:colOff>
      <xdr:row>0</xdr:row>
      <xdr:rowOff>743400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1946960" y="45000"/>
          <a:ext cx="1570680" cy="698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2437200</xdr:colOff>
      <xdr:row>0</xdr:row>
      <xdr:rowOff>745920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720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666360</xdr:colOff>
      <xdr:row>0</xdr:row>
      <xdr:rowOff>720720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1946960" y="22320"/>
          <a:ext cx="1570680" cy="698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6" activeCellId="0" sqref="E6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2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29</v>
      </c>
      <c r="C14" s="20" t="s">
        <v>30</v>
      </c>
      <c r="D14" s="20" t="s">
        <v>31</v>
      </c>
      <c r="E14" s="20" t="n">
        <v>33</v>
      </c>
      <c r="F14" s="20" t="n">
        <v>0</v>
      </c>
      <c r="G14" s="20"/>
      <c r="H14" s="21"/>
      <c r="I14" s="20" t="n">
        <f aca="false">(E14-SUM(F14:G14))-K14</f>
        <v>33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19" t="s">
        <v>32</v>
      </c>
      <c r="B15" s="20" t="s">
        <v>29</v>
      </c>
      <c r="C15" s="20" t="s">
        <v>30</v>
      </c>
      <c r="D15" s="20" t="s">
        <v>31</v>
      </c>
      <c r="E15" s="20" t="n">
        <v>35</v>
      </c>
      <c r="F15" s="20" t="n">
        <v>0</v>
      </c>
      <c r="G15" s="20"/>
      <c r="H15" s="21"/>
      <c r="I15" s="20" t="n">
        <f aca="false">(E15-SUM(F15:G15))-K15</f>
        <v>35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3.2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31</v>
      </c>
      <c r="E16" s="20" t="n">
        <v>17</v>
      </c>
      <c r="F16" s="20" t="n">
        <v>12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f aca="false">K16/E16</f>
        <v>0</v>
      </c>
      <c r="M16" s="20" t="n">
        <v>64</v>
      </c>
      <c r="N16" s="22" t="n">
        <v>0.71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31</v>
      </c>
      <c r="E17" s="20" t="n">
        <v>16</v>
      </c>
      <c r="F17" s="20" t="n">
        <v>13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75</v>
      </c>
      <c r="N17" s="22" t="n">
        <v>0.75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3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4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25</v>
      </c>
      <c r="G28" s="26" t="n">
        <f aca="false">SUM(G14:G27)</f>
        <v>0</v>
      </c>
      <c r="H28" s="27"/>
      <c r="I28" s="26" t="n">
        <f aca="false">(E28-SUM(F28:G28))-K28</f>
        <v>76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69.5</v>
      </c>
      <c r="N28" s="28" t="n">
        <f aca="false">AVERAGE(N14:N27)</f>
        <v>0.73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E7" activeCellId="0" sqref="E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25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24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62</v>
      </c>
      <c r="N14" s="22" t="n">
        <v>0.73</v>
      </c>
    </row>
    <row r="15" s="23" customFormat="true" ht="12.75" hidden="false" customHeight="false" outlineLevel="0" collapsed="false">
      <c r="A15" s="20" t="str">
        <f aca="false">'1'!A14</f>
        <v>MATEMÁTICAS DISCRETAS</v>
      </c>
      <c r="B15" s="20" t="s">
        <v>42</v>
      </c>
      <c r="C15" s="20" t="str">
        <f aca="false">'1'!C14</f>
        <v>110-A</v>
      </c>
      <c r="D15" s="20" t="str">
        <f aca="false">'1'!D14</f>
        <v>IINF</v>
      </c>
      <c r="E15" s="20" t="n">
        <f aca="false">'1'!E14</f>
        <v>33</v>
      </c>
      <c r="F15" s="20" t="n">
        <v>25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65</v>
      </c>
      <c r="N15" s="22" t="n">
        <v>0.76</v>
      </c>
    </row>
    <row r="16" s="23" customFormat="true" ht="12.75" hidden="false" customHeight="false" outlineLevel="0" collapsed="false">
      <c r="A16" s="20" t="str">
        <f aca="false">'1'!A15</f>
        <v>FUNDAMENTOS DE PROGRAMACIÓN</v>
      </c>
      <c r="B16" s="20" t="s">
        <v>25</v>
      </c>
      <c r="C16" s="20" t="str">
        <f aca="false">'1'!C15</f>
        <v>110-A</v>
      </c>
      <c r="D16" s="20" t="str">
        <f aca="false">'1'!D15</f>
        <v>IINF</v>
      </c>
      <c r="E16" s="20" t="n">
        <f aca="false">'1'!E15</f>
        <v>35</v>
      </c>
      <c r="F16" s="20" t="n">
        <v>26</v>
      </c>
      <c r="G16" s="20"/>
      <c r="H16" s="21"/>
      <c r="I16" s="20" t="n">
        <f aca="false">(E16-SUM(F16:G16))-K16</f>
        <v>9</v>
      </c>
      <c r="J16" s="21"/>
      <c r="K16" s="20" t="n">
        <v>0</v>
      </c>
      <c r="L16" s="21" t="n">
        <f aca="false">K16/E16</f>
        <v>0</v>
      </c>
      <c r="M16" s="20" t="n">
        <v>62</v>
      </c>
      <c r="N16" s="22" t="n">
        <v>0.74</v>
      </c>
    </row>
    <row r="17" s="23" customFormat="true" ht="12.75" hidden="false" customHeight="false" outlineLevel="0" collapsed="false">
      <c r="A17" s="20" t="str">
        <f aca="false">'1'!A16</f>
        <v>DESARROLLO DE APLICACIONES WEB</v>
      </c>
      <c r="B17" s="20" t="s">
        <v>29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0</v>
      </c>
      <c r="G17" s="20"/>
      <c r="H17" s="21"/>
      <c r="I17" s="20" t="n">
        <f aca="false">(E17-SUM(F17:G17))-K17</f>
        <v>17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str">
        <f aca="false">'1'!A17</f>
        <v>DESARROLLO DE APLICACIONES MOVILES</v>
      </c>
      <c r="B18" s="20" t="s">
        <v>29</v>
      </c>
      <c r="C18" s="20" t="str">
        <f aca="false">'1'!C17</f>
        <v>710-A</v>
      </c>
      <c r="D18" s="20" t="str">
        <f aca="false">'1'!D17</f>
        <v>IINF</v>
      </c>
      <c r="E18" s="20" t="n">
        <f aca="false">'1'!E17</f>
        <v>16</v>
      </c>
      <c r="F18" s="20" t="n">
        <v>0</v>
      </c>
      <c r="G18" s="20"/>
      <c r="H18" s="21"/>
      <c r="I18" s="20" t="n">
        <f aca="false">(E18-SUM(F18:G18))-K18</f>
        <v>16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134</v>
      </c>
      <c r="F28" s="26" t="n">
        <f aca="false">SUM(F14:F27)</f>
        <v>75</v>
      </c>
      <c r="G28" s="26" t="n">
        <f aca="false">SUM(G14:G27)</f>
        <v>0</v>
      </c>
      <c r="H28" s="27" t="n">
        <f aca="false">SUM(F28:G28)/E28</f>
        <v>0.559701492537313</v>
      </c>
      <c r="I28" s="26" t="n">
        <f aca="false">(E28-SUM(F28:G28))-K28</f>
        <v>59</v>
      </c>
      <c r="J28" s="27" t="n">
        <f aca="false">I28/E28</f>
        <v>0.440298507462687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63</v>
      </c>
      <c r="N28" s="28" t="n">
        <f aca="false">AVERAGE(N14:N27)</f>
        <v>0.743333333333333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7" activeCellId="0" sqref="E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43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 t="n">
        <v>23</v>
      </c>
      <c r="G14" s="20"/>
      <c r="H14" s="21"/>
      <c r="I14" s="20" t="n">
        <f aca="false">(E14-SUM(F14:G14))-K14</f>
        <v>10</v>
      </c>
      <c r="J14" s="21"/>
      <c r="K14" s="20" t="n">
        <v>0</v>
      </c>
      <c r="L14" s="21" t="n">
        <f aca="false">K14/E14</f>
        <v>0</v>
      </c>
      <c r="M14" s="20" t="n">
        <v>64</v>
      </c>
      <c r="N14" s="22" t="n">
        <v>0.7</v>
      </c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42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 t="n">
        <v>27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77</v>
      </c>
      <c r="N15" s="22" t="n">
        <v>0.77</v>
      </c>
    </row>
    <row r="16" s="23" customFormat="true" ht="13.25" hidden="false" customHeight="false" outlineLevel="0" collapsed="false">
      <c r="A16" s="20" t="str">
        <f aca="false">'1'!A15</f>
        <v>FUNDAMENTOS DE PROGRAMACIÓN</v>
      </c>
      <c r="B16" s="20" t="s">
        <v>43</v>
      </c>
      <c r="C16" s="20" t="str">
        <f aca="false">'1'!C15</f>
        <v>110-A</v>
      </c>
      <c r="D16" s="20" t="str">
        <f aca="false">'1'!D16</f>
        <v>IINF</v>
      </c>
      <c r="E16" s="20" t="n">
        <f aca="false">'1'!E15</f>
        <v>35</v>
      </c>
      <c r="F16" s="20" t="n">
        <v>23</v>
      </c>
      <c r="G16" s="20"/>
      <c r="H16" s="21"/>
      <c r="I16" s="20" t="n">
        <f aca="false">(E16-SUM(F16:G16))-K16</f>
        <v>12</v>
      </c>
      <c r="J16" s="21"/>
      <c r="K16" s="20" t="n">
        <v>0</v>
      </c>
      <c r="L16" s="21" t="n">
        <f aca="false">K16/E16</f>
        <v>0</v>
      </c>
      <c r="M16" s="20" t="n">
        <v>58</v>
      </c>
      <c r="N16" s="22" t="n">
        <v>0.66</v>
      </c>
    </row>
    <row r="17" s="23" customFormat="true" ht="13.25" hidden="false" customHeight="false" outlineLevel="0" collapsed="false">
      <c r="A17" s="20" t="str">
        <f aca="false">'1'!A16</f>
        <v>DESARROLLO DE APLICACIONES WEB</v>
      </c>
      <c r="B17" s="20" t="s">
        <v>42</v>
      </c>
      <c r="C17" s="20" t="str">
        <f aca="false">'1'!C16</f>
        <v>710-A</v>
      </c>
      <c r="D17" s="20" t="str">
        <f aca="false">'1'!D16</f>
        <v>IINF</v>
      </c>
      <c r="E17" s="20" t="n">
        <f aca="false">'1'!E16</f>
        <v>17</v>
      </c>
      <c r="F17" s="20" t="n">
        <v>15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85</v>
      </c>
      <c r="N17" s="22" t="n">
        <v>0.88</v>
      </c>
    </row>
    <row r="18" s="23" customFormat="true" ht="12.75" hidden="false" customHeight="false" outlineLevel="0" collapsed="false">
      <c r="A18" s="20" t="str">
        <f aca="false">'1'!A16</f>
        <v>DESARROLLO DE APLICACIONES WEB</v>
      </c>
      <c r="B18" s="20" t="s">
        <v>43</v>
      </c>
      <c r="C18" s="20" t="str">
        <f aca="false">'1'!C16</f>
        <v>710-A</v>
      </c>
      <c r="D18" s="20" t="str">
        <f aca="false">'1'!D16</f>
        <v>IINF</v>
      </c>
      <c r="E18" s="20" t="n">
        <f aca="false">'1'!E16</f>
        <v>17</v>
      </c>
      <c r="F18" s="20" t="n">
        <v>13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74</v>
      </c>
      <c r="N18" s="22" t="n">
        <v>0.76</v>
      </c>
    </row>
    <row r="19" s="23" customFormat="true" ht="12.75" hidden="false" customHeight="false" outlineLevel="0" collapsed="false">
      <c r="A19" s="20" t="str">
        <f aca="false">'1'!A17</f>
        <v>DESARROLLO DE APLICACIONES MOVILES</v>
      </c>
      <c r="B19" s="20" t="s">
        <v>42</v>
      </c>
      <c r="C19" s="20" t="str">
        <f aca="false">'1'!C17</f>
        <v>710-A</v>
      </c>
      <c r="D19" s="20" t="str">
        <f aca="false">'1'!D17</f>
        <v>IINF</v>
      </c>
      <c r="E19" s="20" t="n">
        <f aca="false">'1'!E17</f>
        <v>16</v>
      </c>
      <c r="F19" s="20" t="n">
        <v>13</v>
      </c>
      <c r="G19" s="20"/>
      <c r="H19" s="21"/>
      <c r="I19" s="20" t="n">
        <f aca="false">(E19-SUM(F19:G19))-K19</f>
        <v>3</v>
      </c>
      <c r="J19" s="21"/>
      <c r="K19" s="20" t="n">
        <v>0</v>
      </c>
      <c r="L19" s="21" t="n">
        <f aca="false">K19/E19</f>
        <v>0</v>
      </c>
      <c r="M19" s="20" t="n">
        <v>73</v>
      </c>
      <c r="N19" s="22" t="n">
        <v>0.81</v>
      </c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153</v>
      </c>
      <c r="F28" s="26" t="n">
        <f aca="false">SUM(F14:F27)</f>
        <v>114</v>
      </c>
      <c r="G28" s="26" t="n">
        <f aca="false">SUM(G14:G27)</f>
        <v>0</v>
      </c>
      <c r="H28" s="27" t="n">
        <f aca="false">SUM(F28:G28)/E28</f>
        <v>0.745098039215686</v>
      </c>
      <c r="I28" s="26" t="n">
        <f aca="false">(E28-SUM(F28:G28))-K28</f>
        <v>39</v>
      </c>
      <c r="J28" s="27" t="n">
        <f aca="false">I28/E28</f>
        <v>0.254901960784314</v>
      </c>
      <c r="K28" s="26" t="n">
        <f aca="false">SUM(K14:K27)</f>
        <v>0</v>
      </c>
      <c r="L28" s="27" t="n">
        <f aca="false">K28/E28</f>
        <v>0</v>
      </c>
      <c r="M28" s="38" t="n">
        <f aca="false">AVERAGE(M14:M27)</f>
        <v>71.8333333333333</v>
      </c>
      <c r="N28" s="28" t="n">
        <f aca="false">AVERAGE(N14:N27)</f>
        <v>0.763333333333333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7" activeCellId="0" sqref="E7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/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F14/E14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/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/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/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G38" activeCellId="0" sqref="G38"/>
    </sheetView>
  </sheetViews>
  <sheetFormatPr defaultColWidth="11.42968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5"/>
    <col collapsed="false" customWidth="true" hidden="false" outlineLevel="0" max="5" min="5" style="1" width="9.43"/>
    <col collapsed="false" customWidth="true" hidden="false" outlineLevel="0" max="12" min="6" style="1" width="7.57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44</v>
      </c>
      <c r="C8" s="9"/>
      <c r="D8" s="10" t="s">
        <v>7</v>
      </c>
      <c r="E8" s="37" t="n">
        <f aca="false">'1'!E8</f>
        <v>2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Sep 2022-Ene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MATEMÁTICAS DISCRETAS</v>
      </c>
      <c r="B14" s="20" t="s">
        <v>45</v>
      </c>
      <c r="C14" s="20" t="str">
        <f aca="false">'1'!C14</f>
        <v>110-A</v>
      </c>
      <c r="D14" s="20" t="str">
        <f aca="false">'1'!D14</f>
        <v>IINF</v>
      </c>
      <c r="E14" s="20" t="n">
        <f aca="false">'1'!E14</f>
        <v>33</v>
      </c>
      <c r="F14" s="20"/>
      <c r="G14" s="20"/>
      <c r="H14" s="21" t="n">
        <f aca="false">(F14+G14)/E14</f>
        <v>0</v>
      </c>
      <c r="I14" s="20" t="n">
        <f aca="false">(E14-SUM(F14:G14))-K14</f>
        <v>33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FUNDAMENTOS DE PROGRAMACIÓN</v>
      </c>
      <c r="B15" s="20" t="s">
        <v>45</v>
      </c>
      <c r="C15" s="20" t="str">
        <f aca="false">'1'!C15</f>
        <v>110-A</v>
      </c>
      <c r="D15" s="20" t="str">
        <f aca="false">'1'!D15</f>
        <v>IINF</v>
      </c>
      <c r="E15" s="20" t="n">
        <f aca="false">'1'!E15</f>
        <v>35</v>
      </c>
      <c r="F15" s="20"/>
      <c r="G15" s="20"/>
      <c r="H15" s="21" t="n">
        <f aca="false">F15/E15</f>
        <v>0</v>
      </c>
      <c r="I15" s="20" t="n">
        <f aca="false">(E15-SUM(F15:G15))-K15</f>
        <v>35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DESARROLLO DE APLICACIONES WEB</v>
      </c>
      <c r="B16" s="20" t="s">
        <v>45</v>
      </c>
      <c r="C16" s="20" t="str">
        <f aca="false">'1'!C16</f>
        <v>710-A</v>
      </c>
      <c r="D16" s="20" t="str">
        <f aca="false">'1'!D16</f>
        <v>IINF</v>
      </c>
      <c r="E16" s="20" t="n">
        <f aca="false">'1'!E16</f>
        <v>17</v>
      </c>
      <c r="F16" s="20"/>
      <c r="G16" s="20"/>
      <c r="H16" s="21" t="n">
        <f aca="false">F16/E16</f>
        <v>0</v>
      </c>
      <c r="I16" s="20" t="n">
        <f aca="false">(E16-SUM(F16:G16))-K16</f>
        <v>17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DESARROLLO DE APLICACIONES MOVILES</v>
      </c>
      <c r="B17" s="20" t="s">
        <v>45</v>
      </c>
      <c r="C17" s="20" t="str">
        <f aca="false">'1'!C17</f>
        <v>710-A</v>
      </c>
      <c r="D17" s="20" t="str">
        <f aca="false">'1'!D17</f>
        <v>IINF</v>
      </c>
      <c r="E17" s="20" t="n">
        <f aca="false">'1'!E17</f>
        <v>16</v>
      </c>
      <c r="F17" s="20"/>
      <c r="G17" s="20"/>
      <c r="H17" s="21" t="n">
        <f aca="false">F17/E17</f>
        <v>0</v>
      </c>
      <c r="I17" s="20" t="n">
        <f aca="false">(E17-SUM(F17:G17))-K17</f>
        <v>16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5" t="s">
        <v>36</v>
      </c>
      <c r="B28" s="26" t="s">
        <v>37</v>
      </c>
      <c r="C28" s="26" t="s">
        <v>37</v>
      </c>
      <c r="D28" s="26" t="s">
        <v>37</v>
      </c>
      <c r="E28" s="26" t="n">
        <f aca="false">SUM(E14:E27)</f>
        <v>101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101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39</v>
      </c>
      <c r="C33" s="31"/>
      <c r="D33" s="31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41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396</TotalTime>
  <Application>LibreOffice/7.4.1.2$Linux_X86_64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2022-11-30T19:29:46Z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