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<sst xmlns="http://schemas.openxmlformats.org/spreadsheetml/2006/main" count="204" uniqueCount="49">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</sst>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631080</xdr:colOff>
      <xdr:row>0</xdr:row>
      <xdr:rowOff>752760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688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675720</xdr:colOff>
      <xdr:row>0</xdr:row>
      <xdr:rowOff>730080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688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675720</xdr:colOff>
      <xdr:row>0</xdr:row>
      <xdr:rowOff>763920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688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664560</xdr:colOff>
      <xdr:row>0</xdr:row>
      <xdr:rowOff>741600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688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664560</xdr:colOff>
      <xdr:row>0</xdr:row>
      <xdr:rowOff>718920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688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A14" activeCellId="0" sqref="A5:N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7" activeCellId="0" sqref="A5:N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E7" activeCellId="0" sqref="A5:N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A17" activeCellId="0" sqref="A5:N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26</v>
      </c>
      <c r="G14" s="20"/>
      <c r="H14" s="21"/>
      <c r="I14" s="20" t="n">
        <f aca="false">(E14-SUM(F14:G14))-K14</f>
        <v>7</v>
      </c>
      <c r="J14" s="21"/>
      <c r="K14" s="20" t="n">
        <v>0</v>
      </c>
      <c r="L14" s="21" t="n">
        <f aca="false">K14/E14</f>
        <v>0</v>
      </c>
      <c r="M14" s="20" t="n">
        <v>69</v>
      </c>
      <c r="N14" s="22" t="n">
        <v>0.79</v>
      </c>
    </row>
    <row r="15" s="23" customFormat="true" ht="13.25" hidden="false" customHeight="false" outlineLevel="0" collapsed="false">
      <c r="A15" s="20" t="str">
        <f aca="false">'1'!A14</f>
        <v>MATEMÁTICAS DISCRETAS</v>
      </c>
      <c r="B15" s="20" t="s">
        <v>45</v>
      </c>
      <c r="C15" s="20" t="str">
        <f aca="false">'1'!C14</f>
        <v>110-A</v>
      </c>
      <c r="D15" s="20" t="str">
        <f aca="false">'1'!D15</f>
        <v>IINF</v>
      </c>
      <c r="E15" s="20" t="n">
        <f aca="false">'1'!E14</f>
        <v>33</v>
      </c>
      <c r="F15" s="20" t="n">
        <v>26</v>
      </c>
      <c r="G15" s="20"/>
      <c r="H15" s="21"/>
      <c r="I15" s="20" t="n">
        <f aca="false">(E14-SUM(F14:G14))-K14</f>
        <v>7</v>
      </c>
      <c r="J15" s="21"/>
      <c r="K15" s="20" t="n">
        <v>0</v>
      </c>
      <c r="L15" s="21" t="n">
        <f aca="false">K14/E14</f>
        <v>0</v>
      </c>
      <c r="M15" s="20" t="n">
        <v>67</v>
      </c>
      <c r="N15" s="22" t="n">
        <v>0.79</v>
      </c>
    </row>
    <row r="16" s="23" customFormat="true" ht="13.25" hidden="false" customHeight="false" outlineLevel="0" collapsed="false">
      <c r="A16" s="20" t="str">
        <f aca="false">'1'!A14</f>
        <v>MATEMÁTICAS DISCRETAS</v>
      </c>
      <c r="B16" s="20" t="s">
        <v>46</v>
      </c>
      <c r="C16" s="20" t="str">
        <f aca="false">'1'!C14</f>
        <v>110-A</v>
      </c>
      <c r="D16" s="20" t="str">
        <f aca="false">'1'!D16</f>
        <v>IINF</v>
      </c>
      <c r="E16" s="20" t="n">
        <f aca="false">'1'!E14</f>
        <v>33</v>
      </c>
      <c r="F16" s="20" t="n">
        <v>26</v>
      </c>
      <c r="G16" s="20"/>
      <c r="H16" s="21"/>
      <c r="I16" s="20" t="n">
        <f aca="false">(E14-SUM(F14:G14))-K14</f>
        <v>7</v>
      </c>
      <c r="J16" s="21"/>
      <c r="K16" s="20" t="n">
        <v>0</v>
      </c>
      <c r="L16" s="21" t="n">
        <f aca="false">K14/E14</f>
        <v>0</v>
      </c>
      <c r="M16" s="20" t="n">
        <v>66</v>
      </c>
      <c r="N16" s="22" t="n">
        <v>0.79</v>
      </c>
    </row>
    <row r="17" s="23" customFormat="true" ht="13.25" hidden="false" customHeight="false" outlineLevel="0" collapsed="false">
      <c r="A17" s="20" t="str">
        <f aca="false">'1'!A15</f>
        <v>FUNDAMENTOS DE PROGRAMACIÓN</v>
      </c>
      <c r="B17" s="20" t="s">
        <v>44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28</v>
      </c>
      <c r="G17" s="20"/>
      <c r="H17" s="21"/>
      <c r="I17" s="20" t="n">
        <f aca="false">(E17-SUM(F17:G17))-K17</f>
        <v>7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s="23" customFormat="true" ht="13.25" hidden="false" customHeight="false" outlineLevel="0" collapsed="false">
      <c r="A18" s="20" t="str">
        <f aca="false">'1'!A15</f>
        <v>FUNDAMENTOS DE PROGRAMACIÓN</v>
      </c>
      <c r="B18" s="20" t="s">
        <v>45</v>
      </c>
      <c r="C18" s="20" t="str">
        <f aca="false">'1'!C15</f>
        <v>110-A</v>
      </c>
      <c r="D18" s="20" t="str">
        <f aca="false">'1'!D16</f>
        <v>IINF</v>
      </c>
      <c r="E18" s="20" t="n">
        <f aca="false">'1'!E15</f>
        <v>35</v>
      </c>
      <c r="F18" s="20" t="n">
        <v>28</v>
      </c>
      <c r="G18" s="20"/>
      <c r="H18" s="21"/>
      <c r="I18" s="20" t="n">
        <f aca="false">(E18-SUM(F18:G18))-K18</f>
        <v>7</v>
      </c>
      <c r="J18" s="21"/>
      <c r="K18" s="20" t="n">
        <v>0</v>
      </c>
      <c r="L18" s="21" t="n">
        <f aca="false">K18/E18</f>
        <v>0</v>
      </c>
      <c r="M18" s="20" t="n">
        <v>71</v>
      </c>
      <c r="N18" s="22" t="n">
        <v>0.71</v>
      </c>
    </row>
    <row r="19" s="23" customFormat="true" ht="13.25" hidden="false" customHeight="false" outlineLevel="0" collapsed="false">
      <c r="A19" s="20" t="str">
        <f aca="false">'1'!A16</f>
        <v>DESARROLLO DE APLICACIONES WEB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17</v>
      </c>
      <c r="F19" s="20" t="n">
        <v>13</v>
      </c>
      <c r="G19" s="20"/>
      <c r="H19" s="21"/>
      <c r="I19" s="20" t="n">
        <f aca="false">(E19-SUM(F19:G19))-K19</f>
        <v>4</v>
      </c>
      <c r="J19" s="21"/>
      <c r="K19" s="20" t="n">
        <v>0</v>
      </c>
      <c r="L19" s="21" t="n">
        <f aca="false">K19/E19</f>
        <v>0</v>
      </c>
      <c r="M19" s="20" t="n">
        <v>76</v>
      </c>
      <c r="N19" s="22" t="n">
        <v>0.76</v>
      </c>
    </row>
    <row r="20" s="23" customFormat="true" ht="13.25" hidden="false" customHeight="false" outlineLevel="0" collapsed="false">
      <c r="A20" s="20" t="str">
        <f aca="false">'1'!A17</f>
        <v>DESARROLLO DE APLICACIONES MOVILES</v>
      </c>
      <c r="B20" s="20" t="s">
        <v>29</v>
      </c>
      <c r="C20" s="20" t="str">
        <f aca="false">'1'!C17</f>
        <v>710-A</v>
      </c>
      <c r="D20" s="20" t="str">
        <f aca="false">'1'!D17</f>
        <v>IINF</v>
      </c>
      <c r="E20" s="20" t="n">
        <f aca="false">'1'!E17</f>
        <v>16</v>
      </c>
      <c r="F20" s="20" t="n">
        <v>0</v>
      </c>
      <c r="G20" s="20"/>
      <c r="H20" s="21"/>
      <c r="I20" s="20" t="n">
        <f aca="false">(E20-SUM(F20:G20))-K20</f>
        <v>16</v>
      </c>
      <c r="J20" s="21"/>
      <c r="K20" s="20" t="n">
        <v>0</v>
      </c>
      <c r="L20" s="21" t="n">
        <f aca="false">K20/E20</f>
        <v>0</v>
      </c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202</v>
      </c>
      <c r="F28" s="26" t="n">
        <f aca="false">SUM(F14:F27)</f>
        <v>147</v>
      </c>
      <c r="G28" s="26" t="n">
        <f aca="false">SUM(G14:G27)</f>
        <v>0</v>
      </c>
      <c r="H28" s="27" t="n">
        <f aca="false">SUM(F28:G28)/E28</f>
        <v>0.727722772277228</v>
      </c>
      <c r="I28" s="26" t="n">
        <f aca="false">(E28-SUM(F28:G28))-K28</f>
        <v>55</v>
      </c>
      <c r="J28" s="27" t="n">
        <f aca="false">I28/E28</f>
        <v>0.272277227722772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69.8333333333333</v>
      </c>
      <c r="N28" s="28" t="n">
        <f aca="false">AVERAGE(N14:N27)</f>
        <v>0.773333333333333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5" colorId="64" zoomScale="90" zoomScaleNormal="90" zoomScalePageLayoutView="100" workbookViewId="0">
      <selection pane="topLeft" activeCell="H19" activeCellId="0" sqref="A5:N19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2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18</v>
      </c>
      <c r="G14" s="20" t="n">
        <v>11</v>
      </c>
      <c r="H14" s="21" t="n">
        <f aca="false">(F14+G14)/E14</f>
        <v>0.878787878787879</v>
      </c>
      <c r="I14" s="20" t="n">
        <v>4</v>
      </c>
      <c r="J14" s="21" t="n">
        <f aca="false">I14/E14</f>
        <v>0.121212121212121</v>
      </c>
      <c r="K14" s="20" t="n">
        <v>0</v>
      </c>
      <c r="L14" s="21" t="n">
        <f aca="false">K14/E14</f>
        <v>0</v>
      </c>
      <c r="M14" s="20" t="n">
        <v>74</v>
      </c>
      <c r="N14" s="22" t="n">
        <v>0.76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18</v>
      </c>
      <c r="G15" s="20" t="n">
        <v>13</v>
      </c>
      <c r="H15" s="21" t="n">
        <f aca="false">(F15+G15)/E15</f>
        <v>0.885714285714286</v>
      </c>
      <c r="I15" s="20" t="n">
        <v>4</v>
      </c>
      <c r="J15" s="21" t="n">
        <f aca="false">I15/E15</f>
        <v>0.114285714285714</v>
      </c>
      <c r="K15" s="20" t="n">
        <v>0</v>
      </c>
      <c r="L15" s="21" t="n">
        <f aca="false">K15/E15</f>
        <v>0</v>
      </c>
      <c r="M15" s="20" t="n">
        <v>76</v>
      </c>
      <c r="N15" s="22" t="n">
        <v>0.8</v>
      </c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 t="n">
        <v>11</v>
      </c>
      <c r="G16" s="20" t="n">
        <v>6</v>
      </c>
      <c r="H16" s="21" t="n">
        <f aca="false">(F16+G16)/E16</f>
        <v>1</v>
      </c>
      <c r="I16" s="20" t="n"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92</v>
      </c>
      <c r="N16" s="22" t="n">
        <v>0.65</v>
      </c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12</v>
      </c>
      <c r="G17" s="20" t="n">
        <v>4</v>
      </c>
      <c r="H17" s="21" t="n">
        <f aca="false">(F17+G17)/E17</f>
        <v>1</v>
      </c>
      <c r="I17" s="20" t="n"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93</v>
      </c>
      <c r="N17" s="22" t="n">
        <v>0.81</v>
      </c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59</v>
      </c>
      <c r="G28" s="26" t="n">
        <f aca="false">SUM(G14:G27)</f>
        <v>34</v>
      </c>
      <c r="H28" s="27" t="n">
        <f aca="false">SUM(F28:G28)/E28</f>
        <v>0.920792079207921</v>
      </c>
      <c r="I28" s="26" t="n">
        <f aca="false">(E28-SUM(F28:G28))-K28</f>
        <v>8</v>
      </c>
      <c r="J28" s="27" t="n">
        <f aca="false">I28/E28</f>
        <v>0.0792079207920792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83.75</v>
      </c>
      <c r="N28" s="28" t="n">
        <f aca="false">AVERAGE(N14:N27)</f>
        <v>0.755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529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2023-01-23T18:07:07Z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