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xl/drawings/drawing4.xml" ContentType="application/vnd.openxmlformats-officedocument.drawing+xml"/>
  <Override PartName="/xl/drawings/vmlDrawing2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drawing3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media/image145.png" ContentType="image/png"/>
  <Override PartName="/xl/media/image135.png" ContentType="image/png"/>
  <Override PartName="/xl/media/image141.png" ContentType="image/png"/>
  <Override PartName="/xl/media/image136.png" ContentType="image/png"/>
  <Override PartName="/xl/media/image142.png" ContentType="image/png"/>
  <Override PartName="/xl/media/image137.png" ContentType="image/png"/>
  <Override PartName="/xl/media/image143.png" ContentType="image/png"/>
  <Override PartName="/xl/media/image138.png" ContentType="image/png"/>
  <Override PartName="/xl/media/image144.png" ContentType="image/png"/>
  <Override PartName="/xl/media/image139.png" ContentType="image/png"/>
  <Override PartName="/xl/media/image140.png" ContentType="image/png"/>
  <Override PartName="/xl/styles.xml" ContentType="application/vnd.openxmlformats-officedocument.spreadsheetml.styles+xml"/>
  <Override PartName="/xl/comments4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<sst xmlns="http://schemas.openxmlformats.org/spreadsheetml/2006/main" count="177" uniqueCount="43">
  <si>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</si>
  <si>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</si>
  <si>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</si>
  <si>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</si>
  <si>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</si>
  <si>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</si>
  <si>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</si>
  <si>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</si>
  <si>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</si>
  <si>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</si>
  <si>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Sept 2022 - Ene 2023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</si>
  <si>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</si>
  <si>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</si>
  <si>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</si>
  <si>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</si>
  <si>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</si>
  <si>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</si>
  <si>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</si>
  <si>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</si>
  <si>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</si>
  <si>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</si>
  <si>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</si>
  <si>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</si>
  <si>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</si>
  <si>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</si>
  <si>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</si>
  <si>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</si>
  <si>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</si>
  <si>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FUNDAMENTOS DE INVESTIGACIÓN</t>
  </si>
  <si>
    <t xml:space="preserve">110A</t>
  </si>
  <si>
    <t xml:space="preserve">IINF</t>
  </si>
  <si>
    <t xml:space="preserve">AUDITORÍA INFORMÁTICA</t>
  </si>
  <si>
    <t xml:space="preserve">510A</t>
  </si>
  <si>
    <t xml:space="preserve">DISEÑO DE NEGOCIOS DIGITALES</t>
  </si>
  <si>
    <t xml:space="preserve">710B</t>
  </si>
  <si>
    <t xml:space="preserve">ESTRATEGIAS PARA EL CRECIMIENTO PROFESIONAL</t>
  </si>
  <si>
    <t xml:space="preserve">910B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</si>
  <si>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</si>
  <si>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</si>
  <si>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</si>
  <si>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</si>
  <si>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</si>
  <si>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Final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</si>
</sst>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0.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35.png"/><Relationship Id="rId2" Type="http://schemas.openxmlformats.org/officeDocument/2006/relationships/image" Target="../media/image136.png"/><Relationship Id="rId3" Type="http://schemas.openxmlformats.org/officeDocument/2006/relationships/image" Target="../media/image137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38.png"/><Relationship Id="rId2" Type="http://schemas.openxmlformats.org/officeDocument/2006/relationships/image" Target="../media/image139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40.png"/><Relationship Id="rId2" Type="http://schemas.openxmlformats.org/officeDocument/2006/relationships/image" Target="../media/image14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42.png"/><Relationship Id="rId2" Type="http://schemas.openxmlformats.org/officeDocument/2006/relationships/image" Target="../media/image143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44.png"/><Relationship Id="rId2" Type="http://schemas.openxmlformats.org/officeDocument/2006/relationships/image" Target="../media/image14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2441880</xdr:colOff>
      <xdr:row>0</xdr:row>
      <xdr:rowOff>750600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41880" cy="750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637560</xdr:colOff>
      <xdr:row>0</xdr:row>
      <xdr:rowOff>759240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421560" y="56160"/>
          <a:ext cx="1370880" cy="7030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171720</xdr:colOff>
      <xdr:row>33</xdr:row>
      <xdr:rowOff>360</xdr:rowOff>
    </xdr:from>
    <xdr:to>
      <xdr:col>3</xdr:col>
      <xdr:colOff>1126800</xdr:colOff>
      <xdr:row>36</xdr:row>
      <xdr:rowOff>1080</xdr:rowOff>
    </xdr:to>
    <xdr:pic>
      <xdr:nvPicPr>
        <xdr:cNvPr id="2" name="Image 1" descr=""/>
        <xdr:cNvPicPr/>
      </xdr:nvPicPr>
      <xdr:blipFill>
        <a:blip r:embed="rId3"/>
        <a:srcRect l="66571" t="57884" r="4836" b="12146"/>
        <a:stretch/>
      </xdr:blipFill>
      <xdr:spPr>
        <a:xfrm>
          <a:off x="3216960" y="7312680"/>
          <a:ext cx="1343160" cy="791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2441880</xdr:colOff>
      <xdr:row>0</xdr:row>
      <xdr:rowOff>750600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41880" cy="750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123480</xdr:colOff>
      <xdr:row>0</xdr:row>
      <xdr:rowOff>33480</xdr:rowOff>
    </xdr:from>
    <xdr:to>
      <xdr:col>13</xdr:col>
      <xdr:colOff>682560</xdr:colOff>
      <xdr:row>0</xdr:row>
      <xdr:rowOff>736560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66560" y="33480"/>
          <a:ext cx="1370880" cy="703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2441880</xdr:colOff>
      <xdr:row>0</xdr:row>
      <xdr:rowOff>750600</xdr:rowOff>
    </xdr:to>
    <xdr:pic>
      <xdr:nvPicPr>
        <xdr:cNvPr id="5" name="Imagen 1" descr=""/>
        <xdr:cNvPicPr/>
      </xdr:nvPicPr>
      <xdr:blipFill>
        <a:blip r:embed="rId1"/>
        <a:stretch/>
      </xdr:blipFill>
      <xdr:spPr>
        <a:xfrm>
          <a:off x="0" y="0"/>
          <a:ext cx="2441880" cy="750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123480</xdr:colOff>
      <xdr:row>0</xdr:row>
      <xdr:rowOff>67320</xdr:rowOff>
    </xdr:from>
    <xdr:to>
      <xdr:col>13</xdr:col>
      <xdr:colOff>682560</xdr:colOff>
      <xdr:row>0</xdr:row>
      <xdr:rowOff>770400</xdr:rowOff>
    </xdr:to>
    <xdr:pic>
      <xdr:nvPicPr>
        <xdr:cNvPr id="6" name="Imagen 2" descr=""/>
        <xdr:cNvPicPr/>
      </xdr:nvPicPr>
      <xdr:blipFill>
        <a:blip r:embed="rId2"/>
        <a:stretch/>
      </xdr:blipFill>
      <xdr:spPr>
        <a:xfrm>
          <a:off x="9466560" y="67320"/>
          <a:ext cx="1370880" cy="703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2441880</xdr:colOff>
      <xdr:row>0</xdr:row>
      <xdr:rowOff>750600</xdr:rowOff>
    </xdr:to>
    <xdr:pic>
      <xdr:nvPicPr>
        <xdr:cNvPr id="7" name="Imagen 1" descr=""/>
        <xdr:cNvPicPr/>
      </xdr:nvPicPr>
      <xdr:blipFill>
        <a:blip r:embed="rId1"/>
        <a:stretch/>
      </xdr:blipFill>
      <xdr:spPr>
        <a:xfrm>
          <a:off x="0" y="0"/>
          <a:ext cx="2441880" cy="750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45000</xdr:rowOff>
    </xdr:from>
    <xdr:to>
      <xdr:col>13</xdr:col>
      <xdr:colOff>671400</xdr:colOff>
      <xdr:row>0</xdr:row>
      <xdr:rowOff>748080</xdr:rowOff>
    </xdr:to>
    <xdr:pic>
      <xdr:nvPicPr>
        <xdr:cNvPr id="8" name="Imagen 2" descr=""/>
        <xdr:cNvPicPr/>
      </xdr:nvPicPr>
      <xdr:blipFill>
        <a:blip r:embed="rId2"/>
        <a:stretch/>
      </xdr:blipFill>
      <xdr:spPr>
        <a:xfrm>
          <a:off x="9455400" y="45000"/>
          <a:ext cx="1370880" cy="703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2441880</xdr:colOff>
      <xdr:row>0</xdr:row>
      <xdr:rowOff>750600</xdr:rowOff>
    </xdr:to>
    <xdr:pic>
      <xdr:nvPicPr>
        <xdr:cNvPr id="9" name="Imagen 1" descr=""/>
        <xdr:cNvPicPr/>
      </xdr:nvPicPr>
      <xdr:blipFill>
        <a:blip r:embed="rId1"/>
        <a:stretch/>
      </xdr:blipFill>
      <xdr:spPr>
        <a:xfrm>
          <a:off x="0" y="0"/>
          <a:ext cx="2441880" cy="750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671040</xdr:colOff>
      <xdr:row>0</xdr:row>
      <xdr:rowOff>725400</xdr:rowOff>
    </xdr:to>
    <xdr:pic>
      <xdr:nvPicPr>
        <xdr:cNvPr id="10" name="Imagen 2" descr=""/>
        <xdr:cNvPicPr/>
      </xdr:nvPicPr>
      <xdr:blipFill>
        <a:blip r:embed="rId2"/>
        <a:stretch/>
      </xdr:blipFill>
      <xdr:spPr>
        <a:xfrm>
          <a:off x="9455040" y="22320"/>
          <a:ext cx="1370880" cy="7030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E37" activeCellId="0" sqref="E37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3" min="3" style="1" width="5.5"/>
    <col collapsed="false" customWidth="true" hidden="false" outlineLevel="0" max="4" min="4" style="1" width="21.83"/>
    <col collapsed="false" customWidth="true" hidden="false" outlineLevel="0" max="5" min="5" style="1" width="9.51"/>
    <col collapsed="false" customWidth="true" hidden="false" outlineLevel="0" max="12" min="6" style="1" width="7.49"/>
    <col collapsed="false" customWidth="false" hidden="false" outlineLevel="0" max="1025" min="13" style="1" width="11.5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6</v>
      </c>
      <c r="C14" s="20" t="s">
        <v>29</v>
      </c>
      <c r="D14" s="20" t="s">
        <v>30</v>
      </c>
      <c r="E14" s="20" t="n">
        <v>36</v>
      </c>
      <c r="F14" s="20" t="n">
        <v>28</v>
      </c>
      <c r="G14" s="20"/>
      <c r="H14" s="21" t="n">
        <f aca="false">F14/E14</f>
        <v>0.777777777777778</v>
      </c>
      <c r="I14" s="20" t="n">
        <f aca="false">(E14-SUM(F14:G14))-K14</f>
        <v>8</v>
      </c>
      <c r="J14" s="21" t="n">
        <f aca="false">I14/E14</f>
        <v>0.222222222222222</v>
      </c>
      <c r="K14" s="20" t="n">
        <v>0</v>
      </c>
      <c r="L14" s="21" t="n">
        <f aca="false">K14/E14</f>
        <v>0</v>
      </c>
      <c r="M14" s="20" t="n">
        <v>69</v>
      </c>
      <c r="N14" s="22" t="n">
        <v>0.78</v>
      </c>
    </row>
    <row r="15" s="23" customFormat="true" ht="12.8" hidden="false" customHeight="false" outlineLevel="0" collapsed="false">
      <c r="A15" s="19" t="s">
        <v>31</v>
      </c>
      <c r="B15" s="20" t="s">
        <v>6</v>
      </c>
      <c r="C15" s="20" t="s">
        <v>32</v>
      </c>
      <c r="D15" s="20" t="s">
        <v>30</v>
      </c>
      <c r="E15" s="20" t="n">
        <v>19</v>
      </c>
      <c r="F15" s="20" t="n">
        <v>14</v>
      </c>
      <c r="G15" s="20"/>
      <c r="H15" s="21" t="n">
        <f aca="false">F15/E15</f>
        <v>0.736842105263158</v>
      </c>
      <c r="I15" s="20" t="n">
        <f aca="false">(E15-SUM(F15:G15))-K15</f>
        <v>5</v>
      </c>
      <c r="J15" s="21" t="n">
        <f aca="false">I15/E15</f>
        <v>0.263157894736842</v>
      </c>
      <c r="K15" s="20" t="n">
        <v>0</v>
      </c>
      <c r="L15" s="21" t="n">
        <f aca="false">K15/E15</f>
        <v>0</v>
      </c>
      <c r="M15" s="20" t="n">
        <v>71</v>
      </c>
      <c r="N15" s="22" t="n">
        <v>0.63</v>
      </c>
    </row>
    <row r="16" s="23" customFormat="true" ht="12.8" hidden="false" customHeight="false" outlineLevel="0" collapsed="false">
      <c r="A16" s="19" t="s">
        <v>33</v>
      </c>
      <c r="B16" s="20" t="s">
        <v>6</v>
      </c>
      <c r="C16" s="20" t="s">
        <v>34</v>
      </c>
      <c r="D16" s="20" t="s">
        <v>30</v>
      </c>
      <c r="E16" s="20" t="n">
        <v>4</v>
      </c>
      <c r="F16" s="20" t="n">
        <v>4</v>
      </c>
      <c r="G16" s="20"/>
      <c r="H16" s="21" t="n">
        <f aca="false">F16/E16</f>
        <v>1</v>
      </c>
      <c r="I16" s="20" t="n">
        <f aca="false">(E16-SUM(F16:G16))-K16</f>
        <v>0</v>
      </c>
      <c r="J16" s="21" t="n">
        <f aca="false">I16/E16</f>
        <v>0</v>
      </c>
      <c r="K16" s="20" t="n">
        <v>0</v>
      </c>
      <c r="L16" s="21" t="n">
        <f aca="false">K16/E16</f>
        <v>0</v>
      </c>
      <c r="M16" s="20" t="n">
        <v>88</v>
      </c>
      <c r="N16" s="22" t="n">
        <v>0.5</v>
      </c>
    </row>
    <row r="17" s="23" customFormat="true" ht="23.85" hidden="false" customHeight="false" outlineLevel="0" collapsed="false">
      <c r="A17" s="19" t="s">
        <v>35</v>
      </c>
      <c r="B17" s="20" t="s">
        <v>6</v>
      </c>
      <c r="C17" s="20" t="s">
        <v>36</v>
      </c>
      <c r="D17" s="20" t="s">
        <v>30</v>
      </c>
      <c r="E17" s="20" t="n">
        <v>9</v>
      </c>
      <c r="F17" s="20" t="n">
        <v>7</v>
      </c>
      <c r="G17" s="20"/>
      <c r="H17" s="21" t="n">
        <f aca="false">F17/E17</f>
        <v>0.777777777777778</v>
      </c>
      <c r="I17" s="20" t="n">
        <f aca="false">(E17-SUM(F17:G17))-K17</f>
        <v>2</v>
      </c>
      <c r="J17" s="21" t="n">
        <f aca="false">I17/E17</f>
        <v>0.222222222222222</v>
      </c>
      <c r="K17" s="20" t="n">
        <v>0</v>
      </c>
      <c r="L17" s="21" t="n">
        <f aca="false">K17/E17</f>
        <v>0</v>
      </c>
      <c r="M17" s="20" t="n">
        <v>73</v>
      </c>
      <c r="N17" s="22" t="n">
        <v>0.78</v>
      </c>
    </row>
    <row r="18" s="23" customFormat="true" ht="12" hidden="false" customHeight="false" outlineLevel="0" collapsed="false">
      <c r="A18" s="19"/>
      <c r="B18" s="20"/>
      <c r="C18" s="20"/>
      <c r="D18" s="20"/>
      <c r="E18" s="20"/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" hidden="false" customHeight="false" outlineLevel="0" collapsed="false">
      <c r="A19" s="19"/>
      <c r="B19" s="20"/>
      <c r="C19" s="20"/>
      <c r="D19" s="20"/>
      <c r="E19" s="20"/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" hidden="false" customHeight="false" outlineLevel="0" collapsed="false">
      <c r="A20" s="19"/>
      <c r="B20" s="20"/>
      <c r="C20" s="20"/>
      <c r="D20" s="20"/>
      <c r="E20" s="20"/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" hidden="false" customHeight="false" outlineLevel="0" collapsed="false">
      <c r="A21" s="19"/>
      <c r="B21" s="20"/>
      <c r="C21" s="20"/>
      <c r="D21" s="20"/>
      <c r="E21" s="20"/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" hidden="false" customHeight="false" outlineLevel="0" collapsed="false">
      <c r="A22" s="19"/>
      <c r="B22" s="20"/>
      <c r="C22" s="20"/>
      <c r="D22" s="20"/>
      <c r="E22" s="20"/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" hidden="false" customHeight="false" outlineLevel="0" collapsed="false">
      <c r="A23" s="19"/>
      <c r="B23" s="20"/>
      <c r="C23" s="20"/>
      <c r="D23" s="20"/>
      <c r="E23" s="20"/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" hidden="false" customHeight="false" outlineLevel="0" collapsed="false">
      <c r="A24" s="19"/>
      <c r="B24" s="20"/>
      <c r="C24" s="20"/>
      <c r="D24" s="20"/>
      <c r="E24" s="20"/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" hidden="false" customHeight="false" outlineLevel="0" collapsed="false">
      <c r="A25" s="19"/>
      <c r="B25" s="20"/>
      <c r="C25" s="20"/>
      <c r="D25" s="20"/>
      <c r="E25" s="20"/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" hidden="false" customHeight="false" outlineLevel="0" collapsed="false">
      <c r="A26" s="19"/>
      <c r="B26" s="20"/>
      <c r="C26" s="20"/>
      <c r="D26" s="20"/>
      <c r="E26" s="20"/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53</v>
      </c>
      <c r="G28" s="25" t="n">
        <f aca="false">SUM(G14:G27)</f>
        <v>0</v>
      </c>
      <c r="H28" s="26" t="n">
        <f aca="false">SUM(F28:G28)/E28</f>
        <v>0.779411764705882</v>
      </c>
      <c r="I28" s="25" t="n">
        <f aca="false">(E28-SUM(F28:G28))-K28</f>
        <v>15</v>
      </c>
      <c r="J28" s="26" t="n">
        <f aca="false">I28/E28</f>
        <v>0.220588235294118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75.25</v>
      </c>
      <c r="N28" s="27" t="n">
        <f aca="false">AVERAGE(N14:N27)</f>
        <v>0.6725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2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/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P21" activeCellId="0" sqref="P21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3" min="3" style="1" width="5.5"/>
    <col collapsed="false" customWidth="true" hidden="false" outlineLevel="0" max="4" min="4" style="1" width="21.83"/>
    <col collapsed="false" customWidth="true" hidden="false" outlineLevel="0" max="5" min="5" style="1" width="9.51"/>
    <col collapsed="false" customWidth="true" hidden="false" outlineLevel="0" max="12" min="6" style="1" width="7.49"/>
    <col collapsed="false" customWidth="false" hidden="false" outlineLevel="0" max="1025" min="13" style="1" width="11.5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2022 - Ene 2023</v>
      </c>
      <c r="M8" s="9"/>
      <c r="N8" s="9"/>
    </row>
    <row r="10" customFormat="false" ht="12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" hidden="false" customHeight="false" outlineLevel="0" collapsed="false">
      <c r="A14" s="20" t="str">
        <f aca="false">'1'!A14</f>
        <v>FUNDAMENTOS DE INVESTIGACIÓN</v>
      </c>
      <c r="B14" s="20"/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/>
      <c r="G14" s="20"/>
      <c r="H14" s="21" t="n">
        <f aca="false">F14/E14</f>
        <v>0</v>
      </c>
      <c r="I14" s="20" t="n">
        <f aca="false">(E14-SUM(F14:G14))-K14</f>
        <v>36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" hidden="false" customHeight="false" outlineLevel="0" collapsed="false">
      <c r="A15" s="20" t="str">
        <f aca="false">'1'!A15</f>
        <v>AUDITORÍA INFORMÁTICA</v>
      </c>
      <c r="B15" s="20"/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/>
      <c r="G15" s="20"/>
      <c r="H15" s="21" t="n">
        <f aca="false">F15/E15</f>
        <v>0</v>
      </c>
      <c r="I15" s="20" t="n">
        <f aca="false">(E15-SUM(F15:G15))-K15</f>
        <v>19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" hidden="false" customHeight="false" outlineLevel="0" collapsed="false">
      <c r="A16" s="20" t="str">
        <f aca="false">'1'!A16</f>
        <v>DISEÑO DE NEGOCIOS DIGITALES</v>
      </c>
      <c r="B16" s="20"/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/>
      <c r="G16" s="20"/>
      <c r="H16" s="21" t="n">
        <f aca="false">F16/E16</f>
        <v>0</v>
      </c>
      <c r="I16" s="20" t="n">
        <f aca="false">(E16-SUM(F16:G16))-K16</f>
        <v>4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22.35" hidden="false" customHeight="true" outlineLevel="0" collapsed="false">
      <c r="A17" s="20" t="str">
        <f aca="false">'1'!A17</f>
        <v>ESTRATEGIAS PARA EL CRECIMIENTO PROFESIONAL</v>
      </c>
      <c r="B17" s="20"/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/>
      <c r="G17" s="20"/>
      <c r="H17" s="21" t="n">
        <f aca="false">F17/E17</f>
        <v>0</v>
      </c>
      <c r="I17" s="20" t="n">
        <f aca="false">(E17-SUM(F17:G17))-K17</f>
        <v>9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68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2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/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B1" activeCellId="0" sqref="B1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3" min="3" style="1" width="5.5"/>
    <col collapsed="false" customWidth="true" hidden="false" outlineLevel="0" max="4" min="4" style="1" width="21.83"/>
    <col collapsed="false" customWidth="true" hidden="false" outlineLevel="0" max="5" min="5" style="1" width="9.51"/>
    <col collapsed="false" customWidth="true" hidden="false" outlineLevel="0" max="12" min="6" style="1" width="7.49"/>
    <col collapsed="false" customWidth="false" hidden="false" outlineLevel="0" max="1025" min="13" style="1" width="11.5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2022 - Ene 2023</v>
      </c>
      <c r="M8" s="9"/>
      <c r="N8" s="9"/>
    </row>
    <row r="10" customFormat="false" ht="12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" hidden="false" customHeight="false" outlineLevel="0" collapsed="false">
      <c r="A14" s="20" t="str">
        <f aca="false">'1'!A14</f>
        <v>FUNDAMENTOS DE INVESTIGACIÓN</v>
      </c>
      <c r="B14" s="20"/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/>
      <c r="G14" s="20"/>
      <c r="H14" s="21" t="n">
        <f aca="false">F14/E14</f>
        <v>0</v>
      </c>
      <c r="I14" s="20" t="n">
        <f aca="false">(E14-SUM(F14:G14))-K14</f>
        <v>36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" hidden="false" customHeight="false" outlineLevel="0" collapsed="false">
      <c r="A15" s="20" t="str">
        <f aca="false">'1'!A15</f>
        <v>AUDITORÍA INFORMÁTICA</v>
      </c>
      <c r="B15" s="20"/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/>
      <c r="G15" s="20"/>
      <c r="H15" s="21" t="n">
        <f aca="false">F15/E15</f>
        <v>0</v>
      </c>
      <c r="I15" s="20" t="n">
        <f aca="false">(E15-SUM(F15:G15))-K15</f>
        <v>19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" hidden="false" customHeight="false" outlineLevel="0" collapsed="false">
      <c r="A16" s="20" t="str">
        <f aca="false">'1'!A16</f>
        <v>DISEÑO DE NEGOCIOS DIGITALES</v>
      </c>
      <c r="B16" s="20"/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/>
      <c r="G16" s="20"/>
      <c r="H16" s="21" t="n">
        <f aca="false">F16/E16</f>
        <v>0</v>
      </c>
      <c r="I16" s="20" t="n">
        <f aca="false">(E16-SUM(F16:G16))-K16</f>
        <v>4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27.1" hidden="false" customHeight="true" outlineLevel="0" collapsed="false">
      <c r="A17" s="20" t="str">
        <f aca="false">'1'!A17</f>
        <v>ESTRATEGIAS PARA EL CRECIMIENTO PROFESIONAL</v>
      </c>
      <c r="B17" s="20"/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/>
      <c r="G17" s="20"/>
      <c r="H17" s="21" t="n">
        <f aca="false">F17/E17</f>
        <v>0</v>
      </c>
      <c r="I17" s="20" t="n">
        <f aca="false">(E17-SUM(F17:G17))-K17</f>
        <v>9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68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2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/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2" colorId="64" zoomScale="110" zoomScaleNormal="110" zoomScalePageLayoutView="100" workbookViewId="0">
      <selection pane="topLeft" activeCell="Q13" activeCellId="0" sqref="Q13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3" min="3" style="1" width="5.5"/>
    <col collapsed="false" customWidth="true" hidden="false" outlineLevel="0" max="4" min="4" style="1" width="21.83"/>
    <col collapsed="false" customWidth="true" hidden="false" outlineLevel="0" max="5" min="5" style="1" width="9.51"/>
    <col collapsed="false" customWidth="true" hidden="false" outlineLevel="0" max="12" min="6" style="1" width="7.49"/>
    <col collapsed="false" customWidth="false" hidden="false" outlineLevel="0" max="1025" min="13" style="1" width="11.5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2022 - Ene 2023</v>
      </c>
      <c r="M8" s="9"/>
      <c r="N8" s="9"/>
    </row>
    <row r="10" customFormat="false" ht="12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" hidden="false" customHeight="false" outlineLevel="0" collapsed="false">
      <c r="A14" s="20" t="str">
        <f aca="false">'1'!A14</f>
        <v>FUNDAMENTOS DE INVESTIGACIÓN</v>
      </c>
      <c r="B14" s="20"/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/>
      <c r="G14" s="20"/>
      <c r="H14" s="21" t="n">
        <f aca="false">F14/E14</f>
        <v>0</v>
      </c>
      <c r="I14" s="20" t="n">
        <f aca="false">(E14-SUM(F14:G14))-K14</f>
        <v>36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" hidden="false" customHeight="false" outlineLevel="0" collapsed="false">
      <c r="A15" s="20" t="str">
        <f aca="false">'1'!A15</f>
        <v>AUDITORÍA INFORMÁTICA</v>
      </c>
      <c r="B15" s="20"/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/>
      <c r="G15" s="20"/>
      <c r="H15" s="21" t="n">
        <f aca="false">F15/E15</f>
        <v>0</v>
      </c>
      <c r="I15" s="20" t="n">
        <f aca="false">(E15-SUM(F15:G15))-K15</f>
        <v>19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" hidden="false" customHeight="false" outlineLevel="0" collapsed="false">
      <c r="A16" s="20" t="str">
        <f aca="false">'1'!A16</f>
        <v>DISEÑO DE NEGOCIOS DIGITALES</v>
      </c>
      <c r="B16" s="20"/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/>
      <c r="G16" s="20"/>
      <c r="H16" s="21" t="n">
        <f aca="false">F16/E16</f>
        <v>0</v>
      </c>
      <c r="I16" s="20" t="n">
        <f aca="false">(E16-SUM(F16:G16))-K16</f>
        <v>4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25.75" hidden="false" customHeight="true" outlineLevel="0" collapsed="false">
      <c r="A17" s="20" t="str">
        <f aca="false">'1'!A17</f>
        <v>ESTRATEGIAS PARA EL CRECIMIENTO PROFESIONAL</v>
      </c>
      <c r="B17" s="20"/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/>
      <c r="G17" s="20"/>
      <c r="H17" s="21" t="n">
        <f aca="false">F17/E17</f>
        <v>0</v>
      </c>
      <c r="I17" s="20" t="n">
        <f aca="false">(E17-SUM(F17:G17))-K17</f>
        <v>9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68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2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/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B8" activeCellId="0" sqref="B8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3" min="3" style="1" width="5.5"/>
    <col collapsed="false" customWidth="true" hidden="false" outlineLevel="0" max="4" min="4" style="1" width="21.83"/>
    <col collapsed="false" customWidth="true" hidden="false" outlineLevel="0" max="5" min="5" style="1" width="9.51"/>
    <col collapsed="false" customWidth="true" hidden="false" outlineLevel="0" max="12" min="6" style="1" width="7.49"/>
    <col collapsed="false" customWidth="false" hidden="false" outlineLevel="0" max="1025" min="13" style="1" width="11.5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" hidden="false" customHeight="false" outlineLevel="0" collapsed="false">
      <c r="A8" s="8" t="s">
        <v>5</v>
      </c>
      <c r="B8" s="9" t="s">
        <v>42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2022 - Ene 2023</v>
      </c>
      <c r="M8" s="9"/>
      <c r="N8" s="9"/>
    </row>
    <row r="10" customFormat="false" ht="12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" hidden="false" customHeight="false" outlineLevel="0" collapsed="false">
      <c r="A14" s="20" t="str">
        <f aca="false">'1'!A14</f>
        <v>FUNDAMENTOS DE INVESTIGACIÓN</v>
      </c>
      <c r="B14" s="20"/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/>
      <c r="G14" s="20"/>
      <c r="H14" s="21" t="n">
        <f aca="false">F14/E14</f>
        <v>0</v>
      </c>
      <c r="I14" s="20" t="n">
        <f aca="false">(E14-SUM(F14:G14))-K14</f>
        <v>36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" hidden="false" customHeight="false" outlineLevel="0" collapsed="false">
      <c r="A15" s="20" t="str">
        <f aca="false">'1'!A15</f>
        <v>AUDITORÍA INFORMÁTICA</v>
      </c>
      <c r="B15" s="20"/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/>
      <c r="G15" s="20"/>
      <c r="H15" s="21" t="n">
        <f aca="false">F15/E15</f>
        <v>0</v>
      </c>
      <c r="I15" s="20" t="n">
        <f aca="false">(E15-SUM(F15:G15))-K15</f>
        <v>19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" hidden="false" customHeight="false" outlineLevel="0" collapsed="false">
      <c r="A16" s="20" t="str">
        <f aca="false">'1'!A16</f>
        <v>DISEÑO DE NEGOCIOS DIGITALES</v>
      </c>
      <c r="B16" s="20"/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/>
      <c r="G16" s="20"/>
      <c r="H16" s="21" t="n">
        <f aca="false">F16/E16</f>
        <v>0</v>
      </c>
      <c r="I16" s="20" t="n">
        <f aca="false">(E16-SUM(F16:G16))-K16</f>
        <v>4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" hidden="false" customHeight="false" outlineLevel="0" collapsed="false">
      <c r="A17" s="20" t="str">
        <f aca="false">'1'!A17</f>
        <v>ESTRATEGIAS PARA EL CRECIMIENTO PROFESIONAL</v>
      </c>
      <c r="B17" s="20"/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/>
      <c r="G17" s="20"/>
      <c r="H17" s="21" t="n">
        <f aca="false">F17/E17</f>
        <v>0</v>
      </c>
      <c r="I17" s="20" t="n">
        <f aca="false">(E17-SUM(F17:G17))-K17</f>
        <v>9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68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2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/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2022-10-05T15:42:05Z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