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/>
  <mc:AlternateContent xmlns:mc="http://schemas.openxmlformats.org/markup-compatibility/2006">
    <mc:Choice Requires="x15">
      <x15ac:absPath xmlns:x15ac="http://schemas.microsoft.com/office/spreadsheetml/2010/11/ac" url="C:\Users\Irma\Desktop\SEM SEPT 22- ENE 23\SISTEMA ESCOLARIZADO\REPORTES PARCIALES\2DO REPORTE PARCIAL\"/>
    </mc:Choice>
  </mc:AlternateContent>
  <xr:revisionPtr revIDLastSave="0" documentId="13_ncr:1_{3FDC5F77-3C9A-427A-8274-71CFFD1EE806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28" i="25" l="1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5" i="22"/>
  <c r="C15" i="22"/>
  <c r="D15" i="22"/>
  <c r="E15" i="22"/>
  <c r="A16" i="22"/>
  <c r="C16" i="22"/>
  <c r="D16" i="22"/>
  <c r="E16" i="22"/>
  <c r="A17" i="22"/>
  <c r="C17" i="22"/>
  <c r="D17" i="22"/>
  <c r="E17" i="22"/>
  <c r="A18" i="22"/>
  <c r="C18" i="22"/>
  <c r="D18" i="22"/>
  <c r="E18" i="22"/>
  <c r="L18" i="22" s="1"/>
  <c r="C14" i="22"/>
  <c r="D14" i="22"/>
  <c r="E14" i="22"/>
  <c r="H14" i="22" s="1"/>
  <c r="A14" i="22"/>
  <c r="B10" i="22"/>
  <c r="B37" i="22"/>
  <c r="L8" i="22"/>
  <c r="H8" i="22"/>
  <c r="E8" i="22"/>
  <c r="N28" i="22"/>
  <c r="M28" i="22"/>
  <c r="K28" i="22"/>
  <c r="G28" i="22"/>
  <c r="F28" i="22"/>
  <c r="L17" i="22"/>
  <c r="I17" i="22"/>
  <c r="H17" i="22"/>
  <c r="L16" i="22"/>
  <c r="I16" i="22"/>
  <c r="H16" i="22"/>
  <c r="L15" i="22"/>
  <c r="I15" i="22"/>
  <c r="H15" i="22"/>
  <c r="I14" i="22"/>
  <c r="B37" i="10"/>
  <c r="N28" i="10"/>
  <c r="M28" i="10"/>
  <c r="K28" i="10"/>
  <c r="G28" i="10"/>
  <c r="F28" i="10"/>
  <c r="E28" i="10"/>
  <c r="L18" i="10"/>
  <c r="I18" i="10"/>
  <c r="L17" i="10"/>
  <c r="I17" i="10"/>
  <c r="L16" i="10"/>
  <c r="I16" i="10"/>
  <c r="L15" i="10"/>
  <c r="I15" i="10"/>
  <c r="L14" i="10"/>
  <c r="I14" i="10"/>
  <c r="L14" i="25" l="1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I18" i="22"/>
  <c r="L14" i="22"/>
  <c r="E28" i="22"/>
  <c r="I28" i="10"/>
  <c r="J28" i="10" s="1"/>
  <c r="H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<sst xmlns="http://schemas.openxmlformats.org/spreadsheetml/2006/main" count="186" uniqueCount="43">
  <si>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</si>
  <si>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</si>
  <si>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</si>
  <si>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</si>
  <si>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</si>
  <si>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</si>
  <si>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</si>
  <si>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</si>
  <si>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</si>
  <si>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</si>
  <si>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</si>
  <si>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</si>
  <si>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</si>
  <si>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</si>
  <si>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</si>
  <si>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</si>
  <si>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</si>
  <si>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</si>
  <si>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</si>
  <si>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</si>
  <si>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</si>
  <si>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</si>
  <si>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</si>
  <si>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</si>
  <si>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</si>
  <si>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</si>
  <si>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</si>
  <si>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</si>
  <si>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</si>
  <si>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</si>
  <si>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EN GESTION EMPRESARIAL</t>
  </si>
  <si>
    <t>Sept 22- Ene 2023</t>
  </si>
  <si>
    <t>Irma de Jesus Hernández Ruiz</t>
  </si>
  <si>
    <t>FUNDAMENTOS DE GESTION EMPRESARIAL</t>
  </si>
  <si>
    <t>IGEM</t>
  </si>
  <si>
    <t>GESTIÓN DE LA PROPIEDAD INTELECTUAL EN LAS ORGANIZACIONES</t>
  </si>
  <si>
    <t>HABILIDADES DIRECTIVAS I</t>
  </si>
  <si>
    <t xml:space="preserve"> 107A</t>
  </si>
  <si>
    <t>107 B</t>
  </si>
  <si>
    <t>707 B</t>
  </si>
  <si>
    <t>307 B</t>
  </si>
  <si>
    <t>707 A</t>
  </si>
  <si>
    <t>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</si>
</sst>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257735</xdr:colOff>
      <xdr:row>33</xdr:row>
      <xdr:rowOff>201707</xdr:rowOff>
    </xdr:from>
    <xdr:to>
      <xdr:col>3</xdr:col>
      <xdr:colOff>982046</xdr:colOff>
      <xdr:row>33</xdr:row>
      <xdr:rowOff>784411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3893B52-5ACE-F6AC-93AF-16B14E3B04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8853" y="8135472"/>
          <a:ext cx="1094105" cy="58270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opLeftCell="A7" zoomScale="85" zoomScaleNormal="85" zoomScaleSheetLayoutView="100" workbookViewId="0">
      <selection activeCell="E21" sqref="E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29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 t="s">
        <v>30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28" t="s">
        <v>4</v>
      </c>
      <c r="C8" s="28"/>
      <c r="D8" s="14" t="s">
        <v>5</v>
      </c>
      <c r="E8" s="5">
        <v>5</v>
      </c>
      <c r="G8" s="4" t="s">
        <v>6</v>
      </c>
      <c r="H8" s="5">
        <v>3</v>
      </c>
      <c r="I8" s="34" t="s">
        <v>7</v>
      </c>
      <c r="J8" s="34"/>
      <c r="K8" s="34"/>
      <c r="L8" s="28" t="s">
        <v>31</v>
      </c>
      <c r="M8" s="28"/>
      <c r="N8" s="28"/>
    </row>
    <row r="10" spans="1:14" x14ac:dyDescent="0.2">
      <c r="A10" s="4" t="s">
        <v>8</v>
      </c>
      <c r="B10" s="28" t="s">
        <v>32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5.5" x14ac:dyDescent="0.2">
      <c r="A14" s="8" t="s">
        <v>33</v>
      </c>
      <c r="B14" s="9" t="s">
        <v>21</v>
      </c>
      <c r="C14" s="9" t="s">
        <v>37</v>
      </c>
      <c r="D14" s="9" t="s">
        <v>34</v>
      </c>
      <c r="E14" s="9">
        <v>40</v>
      </c>
      <c r="F14" s="9">
        <v>36</v>
      </c>
      <c r="G14" s="9"/>
      <c r="H14" s="10"/>
      <c r="I14" s="9">
        <f t="shared" ref="I14:I28" si="0">(E14-SUM(F14:G14))-K14</f>
        <v>4</v>
      </c>
      <c r="J14" s="10"/>
      <c r="K14" s="9">
        <v>0</v>
      </c>
      <c r="L14" s="10">
        <f t="shared" ref="L14:L28" si="1">K14/E14</f>
        <v>0</v>
      </c>
      <c r="M14" s="9">
        <v>86</v>
      </c>
      <c r="N14" s="15">
        <v>0.85</v>
      </c>
    </row>
    <row r="15" spans="1:14" s="11" customFormat="1" ht="25.5" x14ac:dyDescent="0.2">
      <c r="A15" s="8" t="s">
        <v>33</v>
      </c>
      <c r="B15" s="9" t="s">
        <v>21</v>
      </c>
      <c r="C15" s="9" t="s">
        <v>38</v>
      </c>
      <c r="D15" s="9" t="s">
        <v>34</v>
      </c>
      <c r="E15" s="9">
        <v>25</v>
      </c>
      <c r="F15" s="9">
        <v>22</v>
      </c>
      <c r="G15" s="9"/>
      <c r="H15" s="10"/>
      <c r="I15" s="9">
        <f t="shared" si="0"/>
        <v>3</v>
      </c>
      <c r="J15" s="10"/>
      <c r="K15" s="9">
        <v>0</v>
      </c>
      <c r="L15" s="10">
        <f t="shared" si="1"/>
        <v>0</v>
      </c>
      <c r="M15" s="9">
        <v>82</v>
      </c>
      <c r="N15" s="15">
        <v>0.84</v>
      </c>
    </row>
    <row r="16" spans="1:14" s="11" customFormat="1" ht="25.5" x14ac:dyDescent="0.2">
      <c r="A16" s="8" t="s">
        <v>35</v>
      </c>
      <c r="B16" s="9" t="s">
        <v>21</v>
      </c>
      <c r="C16" s="9" t="s">
        <v>41</v>
      </c>
      <c r="D16" s="9" t="s">
        <v>34</v>
      </c>
      <c r="E16" s="9">
        <v>30</v>
      </c>
      <c r="F16" s="9">
        <v>29</v>
      </c>
      <c r="G16" s="9"/>
      <c r="H16" s="10"/>
      <c r="I16" s="9">
        <f t="shared" si="0"/>
        <v>1</v>
      </c>
      <c r="J16" s="10"/>
      <c r="K16" s="9">
        <v>0</v>
      </c>
      <c r="L16" s="10">
        <f t="shared" si="1"/>
        <v>0</v>
      </c>
      <c r="M16" s="9">
        <v>80</v>
      </c>
      <c r="N16" s="15">
        <v>0.67</v>
      </c>
    </row>
    <row r="17" spans="1:14" s="11" customFormat="1" ht="25.5" x14ac:dyDescent="0.2">
      <c r="A17" s="8" t="s">
        <v>35</v>
      </c>
      <c r="B17" s="9" t="s">
        <v>21</v>
      </c>
      <c r="C17" s="9" t="s">
        <v>39</v>
      </c>
      <c r="D17" s="9" t="s">
        <v>34</v>
      </c>
      <c r="E17" s="9">
        <v>22</v>
      </c>
      <c r="F17" s="9">
        <v>20</v>
      </c>
      <c r="G17" s="9"/>
      <c r="H17" s="10"/>
      <c r="I17" s="9">
        <f t="shared" si="0"/>
        <v>2</v>
      </c>
      <c r="J17" s="10"/>
      <c r="K17" s="9">
        <v>0</v>
      </c>
      <c r="L17" s="10">
        <f t="shared" si="1"/>
        <v>0</v>
      </c>
      <c r="M17" s="9">
        <v>75</v>
      </c>
      <c r="N17" s="15">
        <v>0.91</v>
      </c>
    </row>
    <row r="18" spans="1:14" s="11" customFormat="1" ht="25.5" x14ac:dyDescent="0.2">
      <c r="A18" s="8" t="s">
        <v>36</v>
      </c>
      <c r="B18" s="9" t="s">
        <v>21</v>
      </c>
      <c r="C18" s="9" t="s">
        <v>40</v>
      </c>
      <c r="D18" s="9" t="s">
        <v>34</v>
      </c>
      <c r="E18" s="9">
        <v>24</v>
      </c>
      <c r="F18" s="9">
        <v>21</v>
      </c>
      <c r="G18" s="9"/>
      <c r="H18" s="10"/>
      <c r="I18" s="9">
        <f t="shared" si="0"/>
        <v>3</v>
      </c>
      <c r="J18" s="10"/>
      <c r="K18" s="9">
        <v>0</v>
      </c>
      <c r="L18" s="10">
        <f t="shared" si="1"/>
        <v>0</v>
      </c>
      <c r="M18" s="9">
        <v>82</v>
      </c>
      <c r="N18" s="15">
        <v>0.75</v>
      </c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141</v>
      </c>
      <c r="F28" s="17">
        <f>SUM(F14:F27)</f>
        <v>128</v>
      </c>
      <c r="G28" s="17">
        <f>SUM(G14:G27)</f>
        <v>0</v>
      </c>
      <c r="H28" s="18">
        <f>SUM(F28:G28)/E28</f>
        <v>0.90780141843971629</v>
      </c>
      <c r="I28" s="17">
        <f t="shared" si="0"/>
        <v>13</v>
      </c>
      <c r="J28" s="18">
        <f t="shared" ref="J14:J28" si="2">I28/E28</f>
        <v>9.2198581560283682E-2</v>
      </c>
      <c r="K28" s="17">
        <f>SUM(K14:K27)</f>
        <v>0</v>
      </c>
      <c r="L28" s="18">
        <f t="shared" si="1"/>
        <v>0</v>
      </c>
      <c r="M28" s="17">
        <f>AVERAGE(M14:M27)</f>
        <v>81</v>
      </c>
      <c r="N28" s="19">
        <f>AVERAGE(N14:N27)</f>
        <v>0.80399999999999994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Irma de Jesus Hernández Ruiz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abSelected="1" topLeftCell="A11" zoomScale="85" zoomScaleNormal="85" zoomScaleSheetLayoutView="100" workbookViewId="0">
      <selection activeCell="N19" sqref="N1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29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 t="s">
        <v>30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2</v>
      </c>
      <c r="C8" s="28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28" t="str">
        <f>'1'!L8</f>
        <v>Sept 22- Ene 2023</v>
      </c>
      <c r="M8" s="28"/>
      <c r="N8" s="28"/>
    </row>
    <row r="10" spans="1:14" x14ac:dyDescent="0.2">
      <c r="A10" s="4" t="s">
        <v>8</v>
      </c>
      <c r="B10" s="28" t="str">
        <f>'1'!B10</f>
        <v>Irma de Jesus Hernández Ruiz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5.5" x14ac:dyDescent="0.2">
      <c r="A14" s="9" t="str">
        <f>'1'!A14</f>
        <v>FUNDAMENTOS DE GESTION EMPRESARIAL</v>
      </c>
      <c r="B14" s="9" t="s">
        <v>42</v>
      </c>
      <c r="C14" s="9" t="str">
        <f>'1'!C14</f>
        <v xml:space="preserve"> 107A</v>
      </c>
      <c r="D14" s="9" t="str">
        <f>'1'!D14</f>
        <v>IGEM</v>
      </c>
      <c r="E14" s="9">
        <f>'1'!E14</f>
        <v>40</v>
      </c>
      <c r="F14" s="9">
        <v>34</v>
      </c>
      <c r="G14" s="9"/>
      <c r="H14" s="10">
        <f t="shared" ref="H14:H27" si="0">F14/E14</f>
        <v>0.85</v>
      </c>
      <c r="I14" s="9">
        <f t="shared" ref="I14:I28" si="1">(E14-SUM(F14:G14))-K14</f>
        <v>6</v>
      </c>
      <c r="J14" s="10"/>
      <c r="K14" s="9">
        <v>0</v>
      </c>
      <c r="L14" s="10">
        <f t="shared" ref="L14:L28" si="2">K14/E14</f>
        <v>0</v>
      </c>
      <c r="M14" s="9">
        <v>80</v>
      </c>
      <c r="N14" s="15">
        <v>0.78</v>
      </c>
    </row>
    <row r="15" spans="1:14" s="11" customFormat="1" ht="25.5" x14ac:dyDescent="0.2">
      <c r="A15" s="9" t="str">
        <f>'1'!A15</f>
        <v>FUNDAMENTOS DE GESTION EMPRESARIAL</v>
      </c>
      <c r="B15" s="9" t="s">
        <v>42</v>
      </c>
      <c r="C15" s="9" t="str">
        <f>'1'!C15</f>
        <v>107 B</v>
      </c>
      <c r="D15" s="9" t="str">
        <f>'1'!D15</f>
        <v>IGEM</v>
      </c>
      <c r="E15" s="9">
        <f>'1'!E15</f>
        <v>25</v>
      </c>
      <c r="F15" s="9">
        <v>20</v>
      </c>
      <c r="G15" s="9"/>
      <c r="H15" s="10">
        <f t="shared" si="0"/>
        <v>0.8</v>
      </c>
      <c r="I15" s="9">
        <f t="shared" si="1"/>
        <v>5</v>
      </c>
      <c r="J15" s="10"/>
      <c r="K15" s="9">
        <v>0</v>
      </c>
      <c r="L15" s="10">
        <f t="shared" si="2"/>
        <v>0</v>
      </c>
      <c r="M15" s="9">
        <v>76</v>
      </c>
      <c r="N15" s="15">
        <v>0.8</v>
      </c>
    </row>
    <row r="16" spans="1:14" s="11" customFormat="1" ht="25.5" x14ac:dyDescent="0.2">
      <c r="A16" s="9" t="str">
        <f>'1'!A16</f>
        <v>GESTIÓN DE LA PROPIEDAD INTELECTUAL EN LAS ORGANIZACIONES</v>
      </c>
      <c r="B16" s="9" t="s">
        <v>42</v>
      </c>
      <c r="C16" s="9" t="str">
        <f>'1'!C16</f>
        <v>707 A</v>
      </c>
      <c r="D16" s="9" t="str">
        <f>'1'!D16</f>
        <v>IGEM</v>
      </c>
      <c r="E16" s="9">
        <f>'1'!E16</f>
        <v>30</v>
      </c>
      <c r="F16" s="9">
        <v>27</v>
      </c>
      <c r="G16" s="9"/>
      <c r="H16" s="10">
        <f t="shared" si="0"/>
        <v>0.9</v>
      </c>
      <c r="I16" s="9">
        <f t="shared" si="1"/>
        <v>3</v>
      </c>
      <c r="J16" s="10"/>
      <c r="K16" s="9">
        <v>0</v>
      </c>
      <c r="L16" s="10">
        <f t="shared" si="2"/>
        <v>0</v>
      </c>
      <c r="M16" s="9">
        <v>87</v>
      </c>
      <c r="N16" s="15">
        <v>0.8</v>
      </c>
    </row>
    <row r="17" spans="1:14" s="11" customFormat="1" ht="25.5" x14ac:dyDescent="0.2">
      <c r="A17" s="9" t="str">
        <f>'1'!A17</f>
        <v>GESTIÓN DE LA PROPIEDAD INTELECTUAL EN LAS ORGANIZACIONES</v>
      </c>
      <c r="B17" s="9" t="s">
        <v>42</v>
      </c>
      <c r="C17" s="9" t="str">
        <f>'1'!C17</f>
        <v>707 B</v>
      </c>
      <c r="D17" s="9" t="str">
        <f>'1'!D17</f>
        <v>IGEM</v>
      </c>
      <c r="E17" s="9">
        <f>'1'!E17</f>
        <v>22</v>
      </c>
      <c r="F17" s="9">
        <v>22</v>
      </c>
      <c r="G17" s="9"/>
      <c r="H17" s="10">
        <f t="shared" si="0"/>
        <v>1</v>
      </c>
      <c r="I17" s="9">
        <f t="shared" si="1"/>
        <v>0</v>
      </c>
      <c r="J17" s="10"/>
      <c r="K17" s="9">
        <v>0</v>
      </c>
      <c r="L17" s="10">
        <f t="shared" si="2"/>
        <v>0</v>
      </c>
      <c r="M17" s="9">
        <v>94</v>
      </c>
      <c r="N17" s="15">
        <v>0.77</v>
      </c>
    </row>
    <row r="18" spans="1:14" s="11" customFormat="1" ht="25.5" x14ac:dyDescent="0.2">
      <c r="A18" s="9" t="str">
        <f>'1'!A18</f>
        <v>HABILIDADES DIRECTIVAS I</v>
      </c>
      <c r="B18" s="9" t="s">
        <v>42</v>
      </c>
      <c r="C18" s="9" t="str">
        <f>'1'!C18</f>
        <v>307 B</v>
      </c>
      <c r="D18" s="9" t="str">
        <f>'1'!D18</f>
        <v>IGEM</v>
      </c>
      <c r="E18" s="9">
        <f>'1'!E18</f>
        <v>24</v>
      </c>
      <c r="F18" s="9">
        <v>19</v>
      </c>
      <c r="G18" s="9"/>
      <c r="H18" s="10">
        <f t="shared" si="0"/>
        <v>0.79166666666666663</v>
      </c>
      <c r="I18" s="9">
        <f t="shared" si="1"/>
        <v>5</v>
      </c>
      <c r="J18" s="10"/>
      <c r="K18" s="9">
        <v>0</v>
      </c>
      <c r="L18" s="10">
        <f t="shared" si="2"/>
        <v>0</v>
      </c>
      <c r="M18" s="9">
        <v>77</v>
      </c>
      <c r="N18" s="15">
        <v>0.79</v>
      </c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141</v>
      </c>
      <c r="F28" s="17">
        <f>SUM(F14:F27)</f>
        <v>122</v>
      </c>
      <c r="G28" s="17">
        <f>SUM(G14:G27)</f>
        <v>0</v>
      </c>
      <c r="H28" s="18">
        <f>SUM(F28:G28)/E28</f>
        <v>0.86524822695035464</v>
      </c>
      <c r="I28" s="17">
        <f t="shared" si="1"/>
        <v>19</v>
      </c>
      <c r="J28" s="18">
        <f t="shared" ref="J14:J28" si="3">I28/E28</f>
        <v>0.13475177304964539</v>
      </c>
      <c r="K28" s="17">
        <f>SUM(K14:K27)</f>
        <v>0</v>
      </c>
      <c r="L28" s="18">
        <f t="shared" si="2"/>
        <v>0</v>
      </c>
      <c r="M28" s="17">
        <f>AVERAGE(M14:M27)</f>
        <v>82.8</v>
      </c>
      <c r="N28" s="19">
        <f>AVERAGE(N14:N27)</f>
        <v>0.78800000000000003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Irma de Jesus Hernández Ruiz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zoomScaleSheetLayoutView="100" workbookViewId="0">
      <selection activeCell="B1" sqref="B1:N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29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3</v>
      </c>
      <c r="C8" s="28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28" t="str">
        <f>'1'!L8</f>
        <v>Sept 22- Ene 2023</v>
      </c>
      <c r="M8" s="28"/>
      <c r="N8" s="28"/>
    </row>
    <row r="10" spans="1:14" x14ac:dyDescent="0.2">
      <c r="A10" s="4" t="s">
        <v>8</v>
      </c>
      <c r="B10" s="28" t="str">
        <f>'1'!B10</f>
        <v>Irma de Jesus Hernández Ruiz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5.5" x14ac:dyDescent="0.2">
      <c r="A14" s="9" t="str">
        <f>'1'!A14</f>
        <v>FUNDAMENTOS DE GESTION EMPRESARIAL</v>
      </c>
      <c r="B14" s="9"/>
      <c r="C14" s="9" t="str">
        <f>'1'!C14</f>
        <v xml:space="preserve"> 107A</v>
      </c>
      <c r="D14" s="9" t="str">
        <f>'1'!D14</f>
        <v>IGEM</v>
      </c>
      <c r="E14" s="9">
        <f>'1'!E14</f>
        <v>40</v>
      </c>
      <c r="F14" s="9"/>
      <c r="G14" s="9"/>
      <c r="H14" s="10">
        <f t="shared" ref="H14:H27" si="0">F14/E14</f>
        <v>0</v>
      </c>
      <c r="I14" s="9">
        <f t="shared" ref="I14:I28" si="1">(E14-SUM(F14:G14))-K14</f>
        <v>40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'1'!A15</f>
        <v>FUNDAMENTOS DE GESTION EMPRESARIAL</v>
      </c>
      <c r="B15" s="9"/>
      <c r="C15" s="9" t="str">
        <f>'1'!C15</f>
        <v>107 B</v>
      </c>
      <c r="D15" s="9" t="str">
        <f>'1'!D15</f>
        <v>IGEM</v>
      </c>
      <c r="E15" s="9">
        <f>'1'!E15</f>
        <v>25</v>
      </c>
      <c r="F15" s="9"/>
      <c r="G15" s="9"/>
      <c r="H15" s="10">
        <f t="shared" si="0"/>
        <v>0</v>
      </c>
      <c r="I15" s="9">
        <f t="shared" si="1"/>
        <v>25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'1'!A16</f>
        <v>GESTIÓN DE LA PROPIEDAD INTELECTUAL EN LAS ORGANIZACIONES</v>
      </c>
      <c r="B16" s="9"/>
      <c r="C16" s="9" t="str">
        <f>'1'!C16</f>
        <v>707 A</v>
      </c>
      <c r="D16" s="9" t="str">
        <f>'1'!D16</f>
        <v>IGEM</v>
      </c>
      <c r="E16" s="9">
        <f>'1'!E16</f>
        <v>30</v>
      </c>
      <c r="F16" s="9"/>
      <c r="G16" s="9"/>
      <c r="H16" s="10">
        <f t="shared" si="0"/>
        <v>0</v>
      </c>
      <c r="I16" s="9">
        <f t="shared" si="1"/>
        <v>30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'1'!A17</f>
        <v>GESTIÓN DE LA PROPIEDAD INTELECTUAL EN LAS ORGANIZACIONES</v>
      </c>
      <c r="B17" s="9"/>
      <c r="C17" s="9" t="str">
        <f>'1'!C17</f>
        <v>707 B</v>
      </c>
      <c r="D17" s="9" t="str">
        <f>'1'!D17</f>
        <v>IGEM</v>
      </c>
      <c r="E17" s="9">
        <f>'1'!E17</f>
        <v>22</v>
      </c>
      <c r="F17" s="9"/>
      <c r="G17" s="9"/>
      <c r="H17" s="10">
        <f t="shared" si="0"/>
        <v>0</v>
      </c>
      <c r="I17" s="9">
        <f t="shared" si="1"/>
        <v>22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ht="25.5" x14ac:dyDescent="0.2">
      <c r="A18" s="9" t="str">
        <f>'1'!A18</f>
        <v>HABILIDADES DIRECTIVAS I</v>
      </c>
      <c r="B18" s="9"/>
      <c r="C18" s="9" t="str">
        <f>'1'!C18</f>
        <v>307 B</v>
      </c>
      <c r="D18" s="9" t="str">
        <f>'1'!D18</f>
        <v>IGEM</v>
      </c>
      <c r="E18" s="9">
        <f>'1'!E18</f>
        <v>24</v>
      </c>
      <c r="F18" s="9"/>
      <c r="G18" s="9"/>
      <c r="H18" s="10">
        <f t="shared" si="0"/>
        <v>0</v>
      </c>
      <c r="I18" s="9">
        <f t="shared" si="1"/>
        <v>24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141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141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Irma de Jesus Hernández Ruiz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10" zoomScale="85" zoomScaleNormal="85" zoomScaleSheetLayoutView="100" workbookViewId="0">
      <selection activeCell="Q13" sqref="Q1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29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4</v>
      </c>
      <c r="C8" s="28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28" t="str">
        <f>'1'!L8</f>
        <v>Sept 22- Ene 2023</v>
      </c>
      <c r="M8" s="28"/>
      <c r="N8" s="28"/>
    </row>
    <row r="10" spans="1:14" x14ac:dyDescent="0.2">
      <c r="A10" s="4" t="s">
        <v>8</v>
      </c>
      <c r="B10" s="28" t="str">
        <f>'1'!B10</f>
        <v>Irma de Jesus Hernández Ruiz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5.5" x14ac:dyDescent="0.2">
      <c r="A14" s="9" t="str">
        <f>'1'!A14</f>
        <v>FUNDAMENTOS DE GESTION EMPRESARIAL</v>
      </c>
      <c r="B14" s="9"/>
      <c r="C14" s="9" t="str">
        <f>'1'!C14</f>
        <v xml:space="preserve"> 107A</v>
      </c>
      <c r="D14" s="9" t="str">
        <f>'1'!D14</f>
        <v>IGEM</v>
      </c>
      <c r="E14" s="9">
        <f>'1'!E14</f>
        <v>40</v>
      </c>
      <c r="F14" s="9"/>
      <c r="G14" s="9"/>
      <c r="H14" s="10">
        <f t="shared" ref="H14:H27" si="0">F14/E14</f>
        <v>0</v>
      </c>
      <c r="I14" s="9">
        <f t="shared" ref="I14:I28" si="1">(E14-SUM(F14:G14))-K14</f>
        <v>40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'1'!A15</f>
        <v>FUNDAMENTOS DE GESTION EMPRESARIAL</v>
      </c>
      <c r="B15" s="9"/>
      <c r="C15" s="9" t="str">
        <f>'1'!C15</f>
        <v>107 B</v>
      </c>
      <c r="D15" s="9" t="str">
        <f>'1'!D15</f>
        <v>IGEM</v>
      </c>
      <c r="E15" s="9">
        <f>'1'!E15</f>
        <v>25</v>
      </c>
      <c r="F15" s="9"/>
      <c r="G15" s="9"/>
      <c r="H15" s="10">
        <f t="shared" si="0"/>
        <v>0</v>
      </c>
      <c r="I15" s="9">
        <f t="shared" si="1"/>
        <v>25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'1'!A16</f>
        <v>GESTIÓN DE LA PROPIEDAD INTELECTUAL EN LAS ORGANIZACIONES</v>
      </c>
      <c r="B16" s="9"/>
      <c r="C16" s="9" t="str">
        <f>'1'!C16</f>
        <v>707 A</v>
      </c>
      <c r="D16" s="9" t="str">
        <f>'1'!D16</f>
        <v>IGEM</v>
      </c>
      <c r="E16" s="9">
        <f>'1'!E16</f>
        <v>30</v>
      </c>
      <c r="F16" s="9"/>
      <c r="G16" s="9"/>
      <c r="H16" s="10">
        <f t="shared" si="0"/>
        <v>0</v>
      </c>
      <c r="I16" s="9">
        <f t="shared" si="1"/>
        <v>30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'1'!A17</f>
        <v>GESTIÓN DE LA PROPIEDAD INTELECTUAL EN LAS ORGANIZACIONES</v>
      </c>
      <c r="B17" s="9"/>
      <c r="C17" s="9" t="str">
        <f>'1'!C17</f>
        <v>707 B</v>
      </c>
      <c r="D17" s="9" t="str">
        <f>'1'!D17</f>
        <v>IGEM</v>
      </c>
      <c r="E17" s="9">
        <f>'1'!E17</f>
        <v>22</v>
      </c>
      <c r="F17" s="9"/>
      <c r="G17" s="9"/>
      <c r="H17" s="10">
        <f t="shared" si="0"/>
        <v>0</v>
      </c>
      <c r="I17" s="9">
        <f t="shared" si="1"/>
        <v>22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ht="25.5" x14ac:dyDescent="0.2">
      <c r="A18" s="9" t="str">
        <f>'1'!A18</f>
        <v>HABILIDADES DIRECTIVAS I</v>
      </c>
      <c r="B18" s="9"/>
      <c r="C18" s="9" t="str">
        <f>'1'!C18</f>
        <v>307 B</v>
      </c>
      <c r="D18" s="9" t="str">
        <f>'1'!D18</f>
        <v>IGEM</v>
      </c>
      <c r="E18" s="9">
        <f>'1'!E18</f>
        <v>24</v>
      </c>
      <c r="F18" s="9"/>
      <c r="G18" s="9"/>
      <c r="H18" s="10">
        <f t="shared" si="0"/>
        <v>0</v>
      </c>
      <c r="I18" s="9">
        <f t="shared" si="1"/>
        <v>24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141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141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Irma de Jesus Hernández Ruiz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85" zoomScaleNormal="85" zoomScaleSheetLayoutView="100" workbookViewId="0">
      <selection activeCell="B8" sqref="B8:C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29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 t="s">
        <v>30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/>
      <c r="C8" s="28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28" t="str">
        <f>'1'!L8</f>
        <v>Sept 22- Ene 2023</v>
      </c>
      <c r="M8" s="28"/>
      <c r="N8" s="28"/>
    </row>
    <row r="10" spans="1:14" x14ac:dyDescent="0.2">
      <c r="A10" s="4" t="s">
        <v>8</v>
      </c>
      <c r="B10" s="28" t="str">
        <f>'1'!B10</f>
        <v>Irma de Jesus Hernández Ruiz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5.5" x14ac:dyDescent="0.2">
      <c r="A14" s="9" t="str">
        <f>'1'!A14</f>
        <v>FUNDAMENTOS DE GESTION EMPRESARIAL</v>
      </c>
      <c r="B14" s="9"/>
      <c r="C14" s="9" t="str">
        <f>'1'!C14</f>
        <v xml:space="preserve"> 107A</v>
      </c>
      <c r="D14" s="9" t="str">
        <f>'1'!D14</f>
        <v>IGEM</v>
      </c>
      <c r="E14" s="9">
        <f>'1'!E14</f>
        <v>40</v>
      </c>
      <c r="F14" s="9"/>
      <c r="G14" s="9"/>
      <c r="H14" s="10">
        <f t="shared" ref="H14:H27" si="0">F14/E14</f>
        <v>0</v>
      </c>
      <c r="I14" s="9">
        <f t="shared" ref="I14:I28" si="1">(E14-SUM(F14:G14))-K14</f>
        <v>40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'1'!A15</f>
        <v>FUNDAMENTOS DE GESTION EMPRESARIAL</v>
      </c>
      <c r="B15" s="9"/>
      <c r="C15" s="9" t="str">
        <f>'1'!C15</f>
        <v>107 B</v>
      </c>
      <c r="D15" s="9" t="str">
        <f>'1'!D15</f>
        <v>IGEM</v>
      </c>
      <c r="E15" s="9">
        <f>'1'!E15</f>
        <v>25</v>
      </c>
      <c r="F15" s="9"/>
      <c r="G15" s="9"/>
      <c r="H15" s="10">
        <f t="shared" si="0"/>
        <v>0</v>
      </c>
      <c r="I15" s="9">
        <f t="shared" si="1"/>
        <v>25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'1'!A16</f>
        <v>GESTIÓN DE LA PROPIEDAD INTELECTUAL EN LAS ORGANIZACIONES</v>
      </c>
      <c r="B16" s="9"/>
      <c r="C16" s="9" t="str">
        <f>'1'!C16</f>
        <v>707 A</v>
      </c>
      <c r="D16" s="9" t="str">
        <f>'1'!D16</f>
        <v>IGEM</v>
      </c>
      <c r="E16" s="9">
        <f>'1'!E16</f>
        <v>30</v>
      </c>
      <c r="F16" s="9"/>
      <c r="G16" s="9"/>
      <c r="H16" s="10">
        <f t="shared" si="0"/>
        <v>0</v>
      </c>
      <c r="I16" s="9">
        <f t="shared" si="1"/>
        <v>30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'1'!A17</f>
        <v>GESTIÓN DE LA PROPIEDAD INTELECTUAL EN LAS ORGANIZACIONES</v>
      </c>
      <c r="B17" s="9"/>
      <c r="C17" s="9" t="str">
        <f>'1'!C17</f>
        <v>707 B</v>
      </c>
      <c r="D17" s="9" t="str">
        <f>'1'!D17</f>
        <v>IGEM</v>
      </c>
      <c r="E17" s="9">
        <f>'1'!E17</f>
        <v>22</v>
      </c>
      <c r="F17" s="9"/>
      <c r="G17" s="9"/>
      <c r="H17" s="10">
        <f t="shared" si="0"/>
        <v>0</v>
      </c>
      <c r="I17" s="9">
        <f t="shared" si="1"/>
        <v>22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ht="25.5" x14ac:dyDescent="0.2">
      <c r="A18" s="9" t="str">
        <f>'1'!A18</f>
        <v>HABILIDADES DIRECTIVAS I</v>
      </c>
      <c r="B18" s="9"/>
      <c r="C18" s="9" t="str">
        <f>'1'!C18</f>
        <v>307 B</v>
      </c>
      <c r="D18" s="9" t="str">
        <f>'1'!D18</f>
        <v>IGEM</v>
      </c>
      <c r="E18" s="9">
        <f>'1'!E18</f>
        <v>24</v>
      </c>
      <c r="F18" s="9"/>
      <c r="G18" s="9"/>
      <c r="H18" s="10">
        <f t="shared" si="0"/>
        <v>0</v>
      </c>
      <c r="I18" s="9">
        <f t="shared" si="1"/>
        <v>24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141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141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Irma de Jesus Hernández Ruiz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Irma</cp:lastModifiedBy>
  <cp:revision/>
  <dcterms:created xsi:type="dcterms:W3CDTF">2021-11-22T14:45:25Z</dcterms:created>
  <dcterms:modified xsi:type="dcterms:W3CDTF">2022-11-09T19:05:06Z</dcterms:modified>
  <cp:category/>
  <cp:contentStatus/>
</cp:coreProperties>
</file>