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AD879E1-20AE-4AC5-A23D-241CA89F9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L28" i="10"/>
  <c r="I28" i="10" l="1"/>
  <c r="F28" i="10"/>
  <c r="E28" i="10"/>
  <c r="L15" i="10" l="1"/>
  <c r="L16" i="10"/>
  <c r="L17" i="10"/>
  <c r="L18" i="10"/>
  <c r="I15" i="10"/>
  <c r="I16" i="10"/>
  <c r="I17" i="10"/>
  <c r="I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5" i="22"/>
  <c r="I25" i="22"/>
  <c r="J25" i="22" s="1"/>
  <c r="H25" i="22"/>
  <c r="L20" i="22"/>
  <c r="L19" i="22"/>
  <c r="I19" i="22"/>
  <c r="J19" i="22" s="1"/>
  <c r="H19" i="22"/>
  <c r="I16" i="22"/>
  <c r="J16" i="22" s="1"/>
  <c r="H16" i="22"/>
  <c r="B37" i="10"/>
  <c r="K28" i="10"/>
  <c r="G28" i="10"/>
  <c r="H21" i="22" l="1"/>
  <c r="I21" i="22"/>
  <c r="J21" i="22" s="1"/>
  <c r="H20" i="22"/>
  <c r="L23" i="22"/>
  <c r="H17" i="22"/>
  <c r="I17" i="22"/>
  <c r="J17" i="22" s="1"/>
  <c r="I15" i="22"/>
  <c r="J15" i="22" s="1"/>
  <c r="I14" i="22"/>
  <c r="J14" i="22" s="1"/>
  <c r="H27" i="22"/>
  <c r="I27" i="22"/>
  <c r="J27" i="22" s="1"/>
  <c r="H23" i="22"/>
  <c r="H24" i="22"/>
  <c r="I24" i="22"/>
  <c r="J24" i="22" s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<sst xmlns="http://schemas.openxmlformats.org/spreadsheetml/2006/main" count="191" uniqueCount="47">
  <si>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</si>
  <si>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</si>
  <si>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</si>
  <si>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</si>
  <si>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</si>
  <si>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</si>
  <si>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</si>
  <si>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</si>
  <si>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</si>
  <si>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</si>
  <si>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</si>
  <si>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</si>
  <si>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</si>
  <si>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</si>
  <si>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</si>
  <si>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</si>
  <si>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</si>
  <si>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</si>
  <si>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</si>
  <si>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</si>
  <si>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</si>
  <si>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</si>
  <si>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</si>
  <si>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</si>
  <si>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</si>
  <si>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</si>
  <si>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</si>
  <si>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</si>
  <si>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</si>
  <si>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</si>
  <si>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</si>
  <si>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</si>
  <si>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</si>
  <si>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</si>
  <si>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</si>
  <si>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</si>
  <si>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</si>
  <si>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</si>
  <si>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</si>
  <si>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</si>
  <si>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MANUEL DE JESUS CANO BUSTAMANTE</t>
  </si>
  <si>
    <t xml:space="preserve"> </t>
  </si>
  <si>
    <t>IIND</t>
  </si>
  <si>
    <t xml:space="preserve">IMCT </t>
  </si>
  <si>
    <t>LADM</t>
  </si>
  <si>
    <t xml:space="preserve">LADM 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</si>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</sst>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12" xfId="1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topLeftCell="A10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8" x14ac:dyDescent="0.2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1</v>
      </c>
      <c r="I8" s="38" t="s">
        <v>7</v>
      </c>
      <c r="J8" s="38"/>
      <c r="K8" s="38"/>
      <c r="L8" s="39" t="s">
        <v>33</v>
      </c>
      <c r="M8" s="39"/>
      <c r="N8" s="39"/>
    </row>
    <row r="10" spans="1:18" x14ac:dyDescent="0.2">
      <c r="A10" s="4" t="s">
        <v>8</v>
      </c>
      <c r="B10" s="39" t="s">
        <v>34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8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8" s="11" customFormat="1" x14ac:dyDescent="0.2">
      <c r="A14" s="8" t="s">
        <v>31</v>
      </c>
      <c r="B14" s="9" t="s">
        <v>46</v>
      </c>
      <c r="C14" s="9" t="s">
        <v>35</v>
      </c>
      <c r="D14" s="9" t="s">
        <v>42</v>
      </c>
      <c r="E14" s="9">
        <v>31</v>
      </c>
      <c r="F14" s="9"/>
      <c r="G14" s="9"/>
      <c r="H14" s="10"/>
      <c r="I14" s="10"/>
      <c r="J14" s="10"/>
      <c r="K14" s="10"/>
      <c r="L14" s="10"/>
      <c r="M14" s="10"/>
      <c r="N14" s="26"/>
      <c r="R14" s="11" t="s">
        <v>41</v>
      </c>
    </row>
    <row r="15" spans="1:18" s="11" customFormat="1" x14ac:dyDescent="0.2">
      <c r="A15" s="8" t="s">
        <v>31</v>
      </c>
      <c r="B15" s="9" t="s">
        <v>21</v>
      </c>
      <c r="C15" s="9" t="s">
        <v>36</v>
      </c>
      <c r="D15" s="9" t="s">
        <v>42</v>
      </c>
      <c r="E15" s="24">
        <v>25</v>
      </c>
      <c r="F15" s="9">
        <v>23</v>
      </c>
      <c r="G15" s="9"/>
      <c r="H15" s="10"/>
      <c r="I15" s="9">
        <f t="shared" ref="I15:I18" si="0">(E15-SUM(F15:G15))-K15</f>
        <v>2</v>
      </c>
      <c r="J15" s="10" t="s">
        <v>41</v>
      </c>
      <c r="K15" s="9">
        <v>0</v>
      </c>
      <c r="L15" s="10">
        <f t="shared" ref="L15:L18" si="1">K15/E15</f>
        <v>0</v>
      </c>
      <c r="M15" s="9">
        <v>86</v>
      </c>
      <c r="N15" s="25">
        <v>0.64</v>
      </c>
    </row>
    <row r="16" spans="1:18" s="11" customFormat="1" x14ac:dyDescent="0.2">
      <c r="A16" s="8" t="s">
        <v>31</v>
      </c>
      <c r="B16" s="9" t="s">
        <v>21</v>
      </c>
      <c r="C16" s="9" t="s">
        <v>38</v>
      </c>
      <c r="D16" s="9" t="s">
        <v>43</v>
      </c>
      <c r="E16" s="9">
        <v>21</v>
      </c>
      <c r="F16" s="9">
        <v>21</v>
      </c>
      <c r="G16" s="9"/>
      <c r="H16" s="10"/>
      <c r="I16" s="9">
        <f t="shared" si="0"/>
        <v>0</v>
      </c>
      <c r="J16" s="10" t="s">
        <v>41</v>
      </c>
      <c r="K16" s="9">
        <v>0</v>
      </c>
      <c r="L16" s="10">
        <f t="shared" si="1"/>
        <v>0</v>
      </c>
      <c r="M16" s="9">
        <v>90</v>
      </c>
      <c r="N16" s="15">
        <v>0.71</v>
      </c>
    </row>
    <row r="17" spans="1:20" s="11" customFormat="1" x14ac:dyDescent="0.2">
      <c r="A17" s="8" t="s">
        <v>31</v>
      </c>
      <c r="B17" s="9" t="s">
        <v>21</v>
      </c>
      <c r="C17" s="9" t="s">
        <v>37</v>
      </c>
      <c r="D17" s="9" t="s">
        <v>44</v>
      </c>
      <c r="E17" s="9">
        <v>26</v>
      </c>
      <c r="F17" s="9">
        <v>25</v>
      </c>
      <c r="G17" s="9"/>
      <c r="H17" s="10"/>
      <c r="I17" s="9">
        <f t="shared" si="0"/>
        <v>1</v>
      </c>
      <c r="J17" s="10" t="s">
        <v>41</v>
      </c>
      <c r="K17" s="9">
        <v>0</v>
      </c>
      <c r="L17" s="10">
        <f t="shared" si="1"/>
        <v>0</v>
      </c>
      <c r="M17" s="9">
        <v>90</v>
      </c>
      <c r="N17" s="15">
        <v>0.66</v>
      </c>
    </row>
    <row r="18" spans="1:20" s="11" customFormat="1" x14ac:dyDescent="0.2">
      <c r="A18" s="8" t="s">
        <v>31</v>
      </c>
      <c r="B18" s="9" t="s">
        <v>21</v>
      </c>
      <c r="C18" s="9" t="s">
        <v>39</v>
      </c>
      <c r="D18" s="9" t="s">
        <v>45</v>
      </c>
      <c r="E18" s="9">
        <v>27</v>
      </c>
      <c r="F18" s="9">
        <v>26</v>
      </c>
      <c r="G18" s="9"/>
      <c r="H18" s="10"/>
      <c r="I18" s="9">
        <f t="shared" si="0"/>
        <v>1</v>
      </c>
      <c r="J18" s="10" t="s">
        <v>41</v>
      </c>
      <c r="K18" s="9">
        <v>0</v>
      </c>
      <c r="L18" s="10">
        <f t="shared" si="1"/>
        <v>0</v>
      </c>
      <c r="M18" s="9">
        <v>77</v>
      </c>
      <c r="N18" s="15">
        <v>0.7</v>
      </c>
      <c r="T18" s="22"/>
    </row>
    <row r="19" spans="1:20" s="11" customFormat="1" x14ac:dyDescent="0.2">
      <c r="A19" s="8"/>
      <c r="B19" s="9"/>
      <c r="C19" s="9"/>
      <c r="D19" s="9"/>
      <c r="E19" s="9"/>
      <c r="F19" s="9"/>
      <c r="G19" s="9"/>
      <c r="H19" s="10" t="s">
        <v>41</v>
      </c>
      <c r="I19" s="9"/>
      <c r="J19" s="10"/>
      <c r="K19" s="9"/>
      <c r="L19" s="10"/>
      <c r="M19" s="9"/>
      <c r="N19" s="15"/>
    </row>
    <row r="20" spans="1:20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23"/>
    </row>
    <row r="21" spans="1:20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22"/>
      <c r="T21" s="21"/>
    </row>
    <row r="22" spans="1:20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20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20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20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20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20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20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95</v>
      </c>
      <c r="G28" s="17">
        <f>SUM(G14:G27)</f>
        <v>0</v>
      </c>
      <c r="H28" s="18" t="s">
        <v>41</v>
      </c>
      <c r="I28" s="46">
        <f>SUM(I14:I27)</f>
        <v>4</v>
      </c>
      <c r="J28" s="18" t="s">
        <v>41</v>
      </c>
      <c r="K28" s="17">
        <f>SUM(K14:K27)</f>
        <v>0</v>
      </c>
      <c r="L28" s="18">
        <f>K28/E28</f>
        <v>0</v>
      </c>
      <c r="M28" s="47">
        <f>AVERAGE(M14:M27)</f>
        <v>85.75</v>
      </c>
      <c r="N28" s="48">
        <f>AVERAGE(N14:N27)</f>
        <v>0.67749999999999999</v>
      </c>
    </row>
    <row r="30" spans="1:20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20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 t="s">
        <v>41</v>
      </c>
      <c r="C34" s="43"/>
      <c r="D34" s="43"/>
      <c r="G34" s="39" t="s">
        <v>41</v>
      </c>
      <c r="H34" s="39"/>
      <c r="I34" s="39"/>
      <c r="J34" s="39"/>
    </row>
    <row r="35" spans="1:10" x14ac:dyDescent="0.2">
      <c r="A35" s="44" t="e">
        <v>#REF!</v>
      </c>
      <c r="B35" s="44"/>
      <c r="C35" s="6"/>
      <c r="E35" s="44"/>
      <c r="F35" s="44"/>
      <c r="G35" s="44"/>
      <c r="H35" s="44"/>
    </row>
    <row r="37" spans="1:10" ht="45" customHeight="1" x14ac:dyDescent="0.2">
      <c r="B37" s="45" t="str">
        <f>B10</f>
        <v>JOSE LUIS VAZQUEZ TOTO</v>
      </c>
      <c r="C37" s="45"/>
      <c r="D37" s="45"/>
      <c r="E37" s="13"/>
      <c r="F37" s="13"/>
      <c r="G37" s="45" t="s">
        <v>40</v>
      </c>
      <c r="H37" s="45"/>
      <c r="I37" s="45"/>
      <c r="J37" s="45"/>
    </row>
  </sheetData>
  <protectedRanges>
    <protectedRange algorithmName="SHA-512" hashValue="pREtbi6SS3zOygH+O3OiDBfD9VpBZXurH4pSkHghpGjjtkWfZaf7POGfbwpA7o2wIKHy+RJC33CbqTBBGVpRcg==" saltValue="wivyowjKLslpljF1OIoPjQ==" spinCount="100000" sqref="A34:XFD37" name="Rango1"/>
  </protectedRanges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SEPTIEMBRE 2022 - ENERO 2023</v>
      </c>
      <c r="M8" s="39"/>
      <c r="N8" s="39"/>
    </row>
    <row r="10" spans="1:14" x14ac:dyDescent="0.2">
      <c r="A10" s="4" t="s">
        <v>8</v>
      </c>
      <c r="B10" s="39" t="str">
        <f>'1'!B10</f>
        <v>JOSE LUIS VAZQUEZ TOTO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TALLER DE ETICA</v>
      </c>
      <c r="B14" s="9">
        <v>2</v>
      </c>
      <c r="C14" s="9" t="str">
        <f>'1'!C14</f>
        <v>101 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JOSE LUIS VAZQUEZ TOTO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SEPTIEMBRE 2022 - ENERO 2023</v>
      </c>
      <c r="M8" s="39"/>
      <c r="N8" s="39"/>
    </row>
    <row r="10" spans="1:14" x14ac:dyDescent="0.2">
      <c r="A10" s="4" t="s">
        <v>8</v>
      </c>
      <c r="B10" s="39" t="str">
        <f>'1'!B10</f>
        <v>JOSE LUIS VAZQUEZ TOTO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JOSE LUIS VAZQUEZ TOTO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SEPTIEMBRE 2022 - ENERO 2023</v>
      </c>
      <c r="M8" s="39"/>
      <c r="N8" s="39"/>
    </row>
    <row r="10" spans="1:14" x14ac:dyDescent="0.2">
      <c r="A10" s="4" t="s">
        <v>8</v>
      </c>
      <c r="B10" s="39" t="str">
        <f>'1'!B10</f>
        <v>JOSE LUIS VAZQUEZ TOTO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JOSE LUIS VAZQUEZ TOTO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SEPTIEMBRE 2022 - ENERO 2023</v>
      </c>
      <c r="M8" s="39"/>
      <c r="N8" s="39"/>
    </row>
    <row r="10" spans="1:14" x14ac:dyDescent="0.2">
      <c r="A10" s="4" t="s">
        <v>8</v>
      </c>
      <c r="B10" s="39" t="str">
        <f>'1'!B10</f>
        <v>JOSE LUIS VAZQUEZ TOTO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JOSE LUIS VAZQUEZ TOTO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2022-10-21T22:51:21Z</dcterms:modified>
  <cp:category/>
  <cp:contentStatus/>
</cp:coreProperties>
</file>