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TECNOLOGICO2022\Agosto-Diciembre22Ene23\Reportes\R2SGI\"/>
    </mc:Choice>
  </mc:AlternateContent>
  <xr:revisionPtr revIDLastSave="0" documentId="13_ncr:1_{FA6527F5-538A-4455-B68C-D8255D3AAA0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N28" i="2" l="1"/>
  <c r="N28" i="1"/>
  <c r="M28" i="2"/>
  <c r="M28" i="1"/>
  <c r="L28" i="2"/>
  <c r="L28" i="1"/>
  <c r="K28" i="2"/>
  <c r="K28" i="1"/>
  <c r="I28" i="2"/>
  <c r="I28" i="1"/>
  <c r="F28" i="2"/>
  <c r="F28" i="1"/>
  <c r="E28" i="2"/>
  <c r="E28" i="1"/>
  <c r="E18" i="5" l="1"/>
  <c r="D18" i="5"/>
  <c r="C18" i="5"/>
  <c r="A18" i="5"/>
  <c r="E17" i="5"/>
  <c r="D17" i="5"/>
  <c r="C17" i="5"/>
  <c r="A17" i="5"/>
  <c r="E16" i="5"/>
  <c r="D16" i="5"/>
  <c r="C16" i="5"/>
  <c r="A16" i="5"/>
  <c r="E15" i="5"/>
  <c r="D15" i="5"/>
  <c r="C15" i="5"/>
  <c r="A15" i="5"/>
  <c r="E14" i="5"/>
  <c r="D14" i="5"/>
  <c r="C14" i="5"/>
  <c r="A14" i="5"/>
  <c r="B10" i="5"/>
  <c r="B37" i="5" s="1"/>
  <c r="L8" i="5"/>
  <c r="H8" i="5"/>
  <c r="E8" i="5"/>
  <c r="E18" i="4"/>
  <c r="D18" i="4"/>
  <c r="C18" i="4"/>
  <c r="A18" i="4"/>
  <c r="E17" i="4"/>
  <c r="D17" i="4"/>
  <c r="C17" i="4"/>
  <c r="A17" i="4"/>
  <c r="E16" i="4"/>
  <c r="D16" i="4"/>
  <c r="C16" i="4"/>
  <c r="A16" i="4"/>
  <c r="E15" i="4"/>
  <c r="D15" i="4"/>
  <c r="C15" i="4"/>
  <c r="A15" i="4"/>
  <c r="E14" i="4"/>
  <c r="D14" i="4"/>
  <c r="C14" i="4"/>
  <c r="A14" i="4"/>
  <c r="B10" i="4"/>
  <c r="B37" i="4" s="1"/>
  <c r="L8" i="4"/>
  <c r="H8" i="4"/>
  <c r="E8" i="4"/>
  <c r="E18" i="3"/>
  <c r="D18" i="3"/>
  <c r="C18" i="3"/>
  <c r="A18" i="3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D14" i="3"/>
  <c r="C14" i="3"/>
  <c r="A14" i="3"/>
  <c r="B10" i="3"/>
  <c r="B37" i="3" s="1"/>
  <c r="L8" i="3"/>
  <c r="H8" i="3"/>
  <c r="E8" i="3"/>
  <c r="E18" i="2"/>
  <c r="D18" i="2"/>
  <c r="C18" i="2"/>
  <c r="A18" i="2"/>
  <c r="E17" i="2"/>
  <c r="D17" i="2"/>
  <c r="C17" i="2"/>
  <c r="A17" i="2"/>
  <c r="E16" i="2"/>
  <c r="D16" i="2"/>
  <c r="C16" i="2"/>
  <c r="A16" i="2"/>
  <c r="E15" i="2"/>
  <c r="D15" i="2"/>
  <c r="C15" i="2"/>
  <c r="A15" i="2"/>
  <c r="E14" i="2"/>
  <c r="D14" i="2"/>
  <c r="C14" i="2"/>
  <c r="A14" i="2"/>
  <c r="B10" i="2"/>
  <c r="L8" i="2"/>
  <c r="H8" i="2"/>
  <c r="E8" i="2"/>
  <c r="B37" i="1"/>
  <c r="I17" i="1"/>
  <c r="I16" i="1"/>
  <c r="I15" i="1"/>
  <c r="I14" i="1"/>
</calcChain>
</file>

<file path=xl/sharedStrings.xml><?xml version="1.0" encoding="utf-8"?>
<sst xmlns="http://schemas.openxmlformats.org/spreadsheetml/2006/main" count="192" uniqueCount="50">
  <si>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</si>
  <si>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</si>
  <si>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</si>
  <si>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</si>
  <si>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</si>
  <si>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</si>
  <si>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</si>
  <si>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</si>
  <si>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</si>
  <si>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</si>
  <si>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</si>
  <si>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</si>
  <si>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</si>
  <si>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</si>
  <si>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</si>
  <si>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</si>
  <si>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</si>
  <si>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</si>
  <si>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</si>
  <si>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</si>
  <si>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</si>
  <si>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</si>
  <si>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</si>
  <si>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</si>
  <si>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</si>
  <si>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MATEMÁTICAS DICRETAS</t>
  </si>
  <si>
    <t>TALLER DE ÉTICA</t>
  </si>
  <si>
    <t>504A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</si>
  <si>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</si>
  <si>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</si>
  <si>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</si>
  <si>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</si>
  <si>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</si>
  <si>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ISC. MARÍA ELENA MORALES BENÍTEZ</t>
  </si>
  <si>
    <t>PROFESOR (A):</t>
  </si>
  <si>
    <t>EN SISTEMAS COMPUTACIONALES</t>
  </si>
  <si>
    <t>Final</t>
  </si>
  <si>
    <t>LILY ALEJANDRA MEDRANO MENDOZA</t>
  </si>
  <si>
    <t>104C</t>
  </si>
  <si>
    <t>104B</t>
  </si>
  <si>
    <t>SISTEMAS OPERATIVOS 1</t>
  </si>
  <si>
    <t>304A</t>
  </si>
  <si>
    <t>ARQUITECTURA DE COMPUTADORAS</t>
  </si>
  <si>
    <t>ISIC</t>
  </si>
  <si>
    <t xml:space="preserve"> -</t>
  </si>
  <si>
    <t>1°</t>
  </si>
  <si>
    <t>SEP 22- ENE 23</t>
  </si>
  <si>
    <t>II</t>
  </si>
  <si>
    <t>2°</t>
  </si>
  <si>
    <t>ISC. LILY ALEJANDRA MEDRANO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</si>
</sst>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9" fontId="1" fillId="2" borderId="14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0" fillId="0" borderId="0" xfId="0" applyFont="1" applyAlignment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26" workbookViewId="0">
      <selection activeCell="B37" sqref="B37:D3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9.42578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0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0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6" t="s">
        <v>3</v>
      </c>
      <c r="B6" s="26"/>
      <c r="C6" s="26"/>
      <c r="D6" s="26"/>
      <c r="E6" s="48" t="s">
        <v>4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47" t="s">
        <v>45</v>
      </c>
      <c r="C8" s="32"/>
      <c r="D8" s="5" t="s">
        <v>6</v>
      </c>
      <c r="E8" s="6">
        <v>5</v>
      </c>
      <c r="F8" s="1"/>
      <c r="G8" s="4" t="s">
        <v>7</v>
      </c>
      <c r="H8" s="6">
        <v>4</v>
      </c>
      <c r="I8" s="42" t="s">
        <v>8</v>
      </c>
      <c r="J8" s="26"/>
      <c r="K8" s="26"/>
      <c r="L8" s="33" t="s">
        <v>46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9</v>
      </c>
      <c r="B10" s="33" t="s">
        <v>37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5" t="s">
        <v>10</v>
      </c>
      <c r="B12" s="37" t="s">
        <v>11</v>
      </c>
      <c r="C12" s="37" t="s">
        <v>12</v>
      </c>
      <c r="D12" s="39" t="s">
        <v>13</v>
      </c>
      <c r="E12" s="39" t="s">
        <v>14</v>
      </c>
      <c r="F12" s="43" t="s">
        <v>15</v>
      </c>
      <c r="G12" s="44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6"/>
      <c r="B13" s="38"/>
      <c r="C13" s="38"/>
      <c r="D13" s="38"/>
      <c r="E13" s="38"/>
      <c r="F13" s="8" t="s">
        <v>23</v>
      </c>
      <c r="G13" s="8" t="s">
        <v>24</v>
      </c>
      <c r="H13" s="38"/>
      <c r="I13" s="38"/>
      <c r="J13" s="38"/>
      <c r="K13" s="38"/>
      <c r="L13" s="38"/>
      <c r="M13" s="38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9" t="s">
        <v>25</v>
      </c>
      <c r="B14" s="10" t="s">
        <v>22</v>
      </c>
      <c r="C14" s="11" t="s">
        <v>38</v>
      </c>
      <c r="D14" s="10" t="s">
        <v>43</v>
      </c>
      <c r="E14" s="11">
        <v>23</v>
      </c>
      <c r="F14" s="11">
        <v>13</v>
      </c>
      <c r="G14" s="10"/>
      <c r="H14" s="12"/>
      <c r="I14" s="10">
        <f t="shared" ref="I14:I17" si="0">(E14-SUM(F14:G14))-K14</f>
        <v>10</v>
      </c>
      <c r="J14" s="12"/>
      <c r="K14" s="10">
        <v>0</v>
      </c>
      <c r="L14" s="12">
        <v>0</v>
      </c>
      <c r="M14" s="10">
        <v>45</v>
      </c>
      <c r="N14" s="13">
        <v>0.56999999999999995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9" t="s">
        <v>25</v>
      </c>
      <c r="B15" s="11" t="s">
        <v>22</v>
      </c>
      <c r="C15" s="11" t="s">
        <v>39</v>
      </c>
      <c r="D15" s="11" t="s">
        <v>43</v>
      </c>
      <c r="E15" s="11">
        <v>21</v>
      </c>
      <c r="F15" s="10">
        <v>9</v>
      </c>
      <c r="G15" s="10"/>
      <c r="H15" s="12"/>
      <c r="I15" s="10">
        <f t="shared" si="0"/>
        <v>12</v>
      </c>
      <c r="J15" s="12"/>
      <c r="K15" s="10">
        <v>0</v>
      </c>
      <c r="L15" s="12">
        <v>0</v>
      </c>
      <c r="M15" s="10">
        <v>31</v>
      </c>
      <c r="N15" s="13">
        <v>0.41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9" t="s">
        <v>26</v>
      </c>
      <c r="B16" s="11" t="s">
        <v>22</v>
      </c>
      <c r="C16" s="11" t="s">
        <v>39</v>
      </c>
      <c r="D16" s="11" t="s">
        <v>43</v>
      </c>
      <c r="E16" s="11">
        <v>21</v>
      </c>
      <c r="F16" s="10">
        <v>14</v>
      </c>
      <c r="G16" s="10"/>
      <c r="H16" s="12"/>
      <c r="I16" s="10">
        <f t="shared" si="0"/>
        <v>7</v>
      </c>
      <c r="J16" s="12"/>
      <c r="K16" s="10">
        <v>0</v>
      </c>
      <c r="L16" s="12">
        <v>0</v>
      </c>
      <c r="M16" s="10">
        <v>56</v>
      </c>
      <c r="N16" s="13">
        <v>0.67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9" t="s">
        <v>40</v>
      </c>
      <c r="B17" s="11" t="s">
        <v>22</v>
      </c>
      <c r="C17" s="11" t="s">
        <v>41</v>
      </c>
      <c r="D17" s="11" t="s">
        <v>43</v>
      </c>
      <c r="E17" s="11">
        <v>19</v>
      </c>
      <c r="F17" s="10">
        <v>10</v>
      </c>
      <c r="G17" s="10"/>
      <c r="H17" s="12"/>
      <c r="I17" s="10">
        <f t="shared" si="0"/>
        <v>9</v>
      </c>
      <c r="J17" s="12"/>
      <c r="K17" s="10">
        <v>0</v>
      </c>
      <c r="L17" s="12">
        <v>0</v>
      </c>
      <c r="M17" s="10">
        <v>46</v>
      </c>
      <c r="N17" s="13">
        <v>0.53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5" t="s">
        <v>42</v>
      </c>
      <c r="B18" s="10" t="s">
        <v>22</v>
      </c>
      <c r="C18" s="10" t="s">
        <v>27</v>
      </c>
      <c r="D18" s="11" t="s">
        <v>43</v>
      </c>
      <c r="E18" s="10">
        <v>24</v>
      </c>
      <c r="F18" s="10">
        <v>18</v>
      </c>
      <c r="G18" s="10"/>
      <c r="H18" s="12"/>
      <c r="I18" s="10">
        <v>6</v>
      </c>
      <c r="J18" s="12"/>
      <c r="K18" s="10">
        <v>0</v>
      </c>
      <c r="L18" s="12">
        <v>0</v>
      </c>
      <c r="M18" s="10">
        <v>63</v>
      </c>
      <c r="N18" s="13">
        <v>0.75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5"/>
      <c r="B19" s="10"/>
      <c r="C19" s="10"/>
      <c r="D19" s="10"/>
      <c r="E19" s="10"/>
      <c r="F19" s="10"/>
      <c r="G19" s="10"/>
      <c r="H19" s="12"/>
      <c r="I19" s="10">
        <v>0</v>
      </c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5"/>
      <c r="B20" s="10"/>
      <c r="C20" s="10"/>
      <c r="D20" s="10"/>
      <c r="E20" s="10"/>
      <c r="F20" s="10"/>
      <c r="G20" s="10"/>
      <c r="H20" s="12"/>
      <c r="I20" s="10">
        <v>0</v>
      </c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5"/>
      <c r="B21" s="10"/>
      <c r="C21" s="10"/>
      <c r="D21" s="10"/>
      <c r="E21" s="10"/>
      <c r="F21" s="10"/>
      <c r="G21" s="10"/>
      <c r="H21" s="12"/>
      <c r="I21" s="10">
        <v>0</v>
      </c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5"/>
      <c r="B22" s="10"/>
      <c r="C22" s="10"/>
      <c r="D22" s="10"/>
      <c r="E22" s="10"/>
      <c r="F22" s="10"/>
      <c r="G22" s="10"/>
      <c r="H22" s="12"/>
      <c r="I22" s="10">
        <v>0</v>
      </c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5"/>
      <c r="B23" s="10"/>
      <c r="C23" s="10"/>
      <c r="D23" s="10"/>
      <c r="E23" s="10"/>
      <c r="F23" s="10"/>
      <c r="G23" s="10"/>
      <c r="H23" s="12"/>
      <c r="I23" s="10">
        <v>0</v>
      </c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5"/>
      <c r="B24" s="10"/>
      <c r="C24" s="10"/>
      <c r="D24" s="10"/>
      <c r="E24" s="10"/>
      <c r="F24" s="10"/>
      <c r="G24" s="10"/>
      <c r="H24" s="12"/>
      <c r="I24" s="10">
        <v>0</v>
      </c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5"/>
      <c r="B25" s="10"/>
      <c r="C25" s="10"/>
      <c r="D25" s="10"/>
      <c r="E25" s="10"/>
      <c r="F25" s="10"/>
      <c r="G25" s="10"/>
      <c r="H25" s="12"/>
      <c r="I25" s="10">
        <v>0</v>
      </c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5"/>
      <c r="B26" s="10"/>
      <c r="C26" s="10"/>
      <c r="D26" s="10"/>
      <c r="E26" s="10"/>
      <c r="F26" s="10"/>
      <c r="G26" s="10"/>
      <c r="H26" s="12"/>
      <c r="I26" s="10">
        <v>0</v>
      </c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5"/>
      <c r="B27" s="10"/>
      <c r="C27" s="10"/>
      <c r="D27" s="10"/>
      <c r="E27" s="10"/>
      <c r="F27" s="10"/>
      <c r="G27" s="10"/>
      <c r="H27" s="12"/>
      <c r="I27" s="10">
        <v>0</v>
      </c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28</v>
      </c>
      <c r="B28" s="17" t="s">
        <v>44</v>
      </c>
      <c r="C28" s="17" t="s">
        <v>44</v>
      </c>
      <c r="D28" s="17" t="s">
        <v>44</v>
      </c>
      <c r="E28" s="17">
        <f>SUM(E14:E27)</f>
        <v>108</v>
      </c>
      <c r="F28" s="17">
        <f>SUM(F14:F27)</f>
        <v>64</v>
      </c>
      <c r="G28" s="17">
        <v>0</v>
      </c>
      <c r="H28" s="18"/>
      <c r="I28" s="17">
        <f>SUM(I14:I27)</f>
        <v>44</v>
      </c>
      <c r="J28" s="18"/>
      <c r="K28" s="17">
        <f>SUM(K14:K27)</f>
        <v>0</v>
      </c>
      <c r="L28" s="18">
        <f>SUM(L14:L27)</f>
        <v>0</v>
      </c>
      <c r="M28" s="17">
        <f>ROUND((AVERAGE(M14:M27)),0)</f>
        <v>48</v>
      </c>
      <c r="N28" s="23">
        <f>ROUND((AVERAGE(N14:N27)),0)</f>
        <v>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8" t="s">
        <v>29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9" t="s">
        <v>30</v>
      </c>
      <c r="C33" s="26"/>
      <c r="D33" s="26"/>
      <c r="E33" s="1"/>
      <c r="F33" s="1"/>
      <c r="G33" s="30" t="s">
        <v>31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1"/>
      <c r="C34" s="32"/>
      <c r="D34" s="32"/>
      <c r="E34" s="1"/>
      <c r="F34" s="1"/>
      <c r="G34" s="33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4" t="s">
        <v>32</v>
      </c>
      <c r="B35" s="26"/>
      <c r="C35" s="7"/>
      <c r="D35" s="1"/>
      <c r="E35" s="34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5" t="str">
        <f>B10</f>
        <v>LILY ALEJANDRA MEDRANO MENDOZA</v>
      </c>
      <c r="C37" s="26"/>
      <c r="D37" s="26"/>
      <c r="E37" s="22"/>
      <c r="F37" s="22"/>
      <c r="G37" s="27" t="s">
        <v>33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zoomScale="80" zoomScaleNormal="80" workbookViewId="0">
      <selection activeCell="B37" sqref="B37:D3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0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0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6" t="s">
        <v>3</v>
      </c>
      <c r="B6" s="26"/>
      <c r="C6" s="26"/>
      <c r="D6" s="26"/>
      <c r="E6" s="48" t="s">
        <v>4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47" t="s">
        <v>48</v>
      </c>
      <c r="C8" s="32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42" t="s">
        <v>8</v>
      </c>
      <c r="J8" s="26"/>
      <c r="K8" s="26"/>
      <c r="L8" s="33" t="str">
        <f>'1'!L8</f>
        <v>SEP 22- ENE 23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34</v>
      </c>
      <c r="B10" s="33" t="str">
        <f>'1'!B10</f>
        <v>LILY ALEJANDRA MEDRANO MENDOZA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5" t="s">
        <v>10</v>
      </c>
      <c r="B12" s="37" t="s">
        <v>11</v>
      </c>
      <c r="C12" s="37" t="s">
        <v>12</v>
      </c>
      <c r="D12" s="39" t="s">
        <v>13</v>
      </c>
      <c r="E12" s="39" t="s">
        <v>14</v>
      </c>
      <c r="F12" s="43" t="s">
        <v>15</v>
      </c>
      <c r="G12" s="44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6"/>
      <c r="B13" s="38"/>
      <c r="C13" s="38"/>
      <c r="D13" s="38"/>
      <c r="E13" s="38"/>
      <c r="F13" s="8" t="s">
        <v>23</v>
      </c>
      <c r="G13" s="8" t="s">
        <v>24</v>
      </c>
      <c r="H13" s="38"/>
      <c r="I13" s="38"/>
      <c r="J13" s="38"/>
      <c r="K13" s="38"/>
      <c r="L13" s="38"/>
      <c r="M13" s="38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MATEMÁTICAS DICRETAS</v>
      </c>
      <c r="B14" s="24" t="s">
        <v>47</v>
      </c>
      <c r="C14" s="10" t="str">
        <f>'1'!C14</f>
        <v>104C</v>
      </c>
      <c r="D14" s="10" t="str">
        <f>'1'!D14</f>
        <v>ISIC</v>
      </c>
      <c r="E14" s="10">
        <f>'1'!E14</f>
        <v>23</v>
      </c>
      <c r="F14" s="10">
        <v>5</v>
      </c>
      <c r="G14" s="10"/>
      <c r="H14" s="12"/>
      <c r="I14" s="10">
        <v>18</v>
      </c>
      <c r="J14" s="12"/>
      <c r="K14" s="10">
        <v>0</v>
      </c>
      <c r="L14" s="12">
        <v>0</v>
      </c>
      <c r="M14" s="10">
        <v>17</v>
      </c>
      <c r="N14" s="13">
        <v>0.22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MATEMÁTICAS DICRETAS</v>
      </c>
      <c r="B15" s="24" t="s">
        <v>47</v>
      </c>
      <c r="C15" s="10" t="str">
        <f>'1'!C15</f>
        <v>104B</v>
      </c>
      <c r="D15" s="10" t="str">
        <f>'1'!D15</f>
        <v>ISIC</v>
      </c>
      <c r="E15" s="10">
        <f>'1'!E15</f>
        <v>21</v>
      </c>
      <c r="F15" s="10">
        <v>15</v>
      </c>
      <c r="G15" s="10"/>
      <c r="H15" s="12"/>
      <c r="I15" s="10">
        <v>6</v>
      </c>
      <c r="J15" s="12"/>
      <c r="K15" s="10">
        <v>0</v>
      </c>
      <c r="L15" s="12">
        <v>0</v>
      </c>
      <c r="M15" s="10">
        <v>55</v>
      </c>
      <c r="N15" s="13">
        <v>0.68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TALLER DE ÉTICA</v>
      </c>
      <c r="B16" s="24" t="s">
        <v>47</v>
      </c>
      <c r="C16" s="10" t="str">
        <f>'1'!C16</f>
        <v>104B</v>
      </c>
      <c r="D16" s="10" t="str">
        <f>'1'!D16</f>
        <v>ISIC</v>
      </c>
      <c r="E16" s="10">
        <f>'1'!E16</f>
        <v>21</v>
      </c>
      <c r="F16" s="10">
        <v>14</v>
      </c>
      <c r="G16" s="10"/>
      <c r="H16" s="12"/>
      <c r="I16" s="10">
        <v>7</v>
      </c>
      <c r="J16" s="12"/>
      <c r="K16" s="10">
        <v>0</v>
      </c>
      <c r="L16" s="12">
        <v>0</v>
      </c>
      <c r="M16" s="10">
        <v>60</v>
      </c>
      <c r="N16" s="13">
        <v>0.71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OPERATIVOS 1</v>
      </c>
      <c r="B17" s="24" t="s">
        <v>47</v>
      </c>
      <c r="C17" s="10" t="str">
        <f>'1'!C17</f>
        <v>304A</v>
      </c>
      <c r="D17" s="10" t="str">
        <f>'1'!D17</f>
        <v>ISIC</v>
      </c>
      <c r="E17" s="10">
        <f>'1'!E17</f>
        <v>19</v>
      </c>
      <c r="F17" s="10">
        <v>19</v>
      </c>
      <c r="G17" s="10"/>
      <c r="H17" s="12"/>
      <c r="I17" s="10">
        <v>0</v>
      </c>
      <c r="J17" s="12"/>
      <c r="K17" s="10">
        <v>0</v>
      </c>
      <c r="L17" s="12">
        <v>0</v>
      </c>
      <c r="M17" s="10">
        <v>87</v>
      </c>
      <c r="N17" s="13">
        <v>0.63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ARQUITECTURA DE COMPUTADORAS</v>
      </c>
      <c r="B18" s="24" t="s">
        <v>47</v>
      </c>
      <c r="C18" s="10" t="str">
        <f>'1'!C18</f>
        <v>504A</v>
      </c>
      <c r="D18" s="10" t="str">
        <f>'1'!D18</f>
        <v>ISIC</v>
      </c>
      <c r="E18" s="10">
        <f>'1'!E18</f>
        <v>24</v>
      </c>
      <c r="F18" s="10">
        <v>22</v>
      </c>
      <c r="G18" s="10"/>
      <c r="H18" s="12"/>
      <c r="I18" s="10">
        <v>2</v>
      </c>
      <c r="J18" s="12"/>
      <c r="K18" s="10">
        <v>0</v>
      </c>
      <c r="L18" s="12">
        <v>0</v>
      </c>
      <c r="M18" s="10">
        <v>82</v>
      </c>
      <c r="N18" s="13">
        <v>0.83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/>
      <c r="B19" s="10"/>
      <c r="C19" s="10"/>
      <c r="D19" s="10"/>
      <c r="E19" s="10"/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/>
      <c r="B20" s="10"/>
      <c r="C20" s="10"/>
      <c r="D20" s="10"/>
      <c r="E20" s="10"/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/>
      <c r="B21" s="10"/>
      <c r="C21" s="10"/>
      <c r="D21" s="10"/>
      <c r="E21" s="10"/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/>
      <c r="B22" s="10"/>
      <c r="C22" s="10"/>
      <c r="D22" s="10"/>
      <c r="E22" s="10"/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/>
      <c r="B23" s="10"/>
      <c r="C23" s="10"/>
      <c r="D23" s="10"/>
      <c r="E23" s="10"/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/>
      <c r="B24" s="10"/>
      <c r="C24" s="10"/>
      <c r="D24" s="10"/>
      <c r="E24" s="10"/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/>
      <c r="B25" s="10"/>
      <c r="C25" s="10"/>
      <c r="D25" s="10"/>
      <c r="E25" s="10"/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/>
      <c r="B26" s="10"/>
      <c r="C26" s="10"/>
      <c r="D26" s="10"/>
      <c r="E26" s="10"/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/>
      <c r="B27" s="10"/>
      <c r="C27" s="10"/>
      <c r="D27" s="10"/>
      <c r="E27" s="10"/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28</v>
      </c>
      <c r="B28" s="17" t="s">
        <v>44</v>
      </c>
      <c r="C28" s="17" t="s">
        <v>44</v>
      </c>
      <c r="D28" s="17" t="s">
        <v>44</v>
      </c>
      <c r="E28" s="17">
        <f>SUM(E14:E27)</f>
        <v>108</v>
      </c>
      <c r="F28" s="17">
        <f>SUM(F14:F27)</f>
        <v>75</v>
      </c>
      <c r="G28" s="17">
        <v>0</v>
      </c>
      <c r="H28" s="18"/>
      <c r="I28" s="17">
        <f>SUM(I14:I27)</f>
        <v>33</v>
      </c>
      <c r="J28" s="18"/>
      <c r="K28" s="17">
        <f>SUM(K14:K27)</f>
        <v>0</v>
      </c>
      <c r="L28" s="18">
        <f>SUM(L14:L27)</f>
        <v>0</v>
      </c>
      <c r="M28" s="17">
        <f>ROUND((AVERAGE(M14:M27)),0)</f>
        <v>60</v>
      </c>
      <c r="N28" s="19">
        <f>ROUND((AVERAGE(N14:N27)),0)</f>
        <v>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8" t="s">
        <v>29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9" t="s">
        <v>30</v>
      </c>
      <c r="C33" s="26"/>
      <c r="D33" s="26"/>
      <c r="E33" s="1"/>
      <c r="F33" s="1"/>
      <c r="G33" s="30" t="s">
        <v>31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1"/>
      <c r="C34" s="32"/>
      <c r="D34" s="32"/>
      <c r="E34" s="1"/>
      <c r="F34" s="1"/>
      <c r="G34" s="33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4" t="s">
        <v>32</v>
      </c>
      <c r="B35" s="26"/>
      <c r="C35" s="7"/>
      <c r="D35" s="1"/>
      <c r="E35" s="34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49" t="s">
        <v>49</v>
      </c>
      <c r="C37" s="50"/>
      <c r="D37" s="50"/>
      <c r="E37" s="22"/>
      <c r="F37" s="22"/>
      <c r="G37" s="27" t="s">
        <v>33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A12" workbookViewId="0">
      <selection activeCell="I17" sqref="I17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0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0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6" t="s">
        <v>3</v>
      </c>
      <c r="B6" s="26"/>
      <c r="C6" s="26"/>
      <c r="D6" s="26"/>
      <c r="E6" s="48" t="s">
        <v>35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3">
        <v>3</v>
      </c>
      <c r="C8" s="32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42" t="s">
        <v>8</v>
      </c>
      <c r="J8" s="26"/>
      <c r="K8" s="26"/>
      <c r="L8" s="33" t="str">
        <f>'1'!L8</f>
        <v>SEP 22- ENE 23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34</v>
      </c>
      <c r="B10" s="33" t="str">
        <f>'1'!B10</f>
        <v>LILY ALEJANDRA MEDRANO MENDOZA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5" t="s">
        <v>10</v>
      </c>
      <c r="B12" s="37" t="s">
        <v>11</v>
      </c>
      <c r="C12" s="37" t="s">
        <v>12</v>
      </c>
      <c r="D12" s="39" t="s">
        <v>13</v>
      </c>
      <c r="E12" s="39" t="s">
        <v>14</v>
      </c>
      <c r="F12" s="43" t="s">
        <v>15</v>
      </c>
      <c r="G12" s="44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6"/>
      <c r="B13" s="38"/>
      <c r="C13" s="38"/>
      <c r="D13" s="38"/>
      <c r="E13" s="38"/>
      <c r="F13" s="8" t="s">
        <v>23</v>
      </c>
      <c r="G13" s="8" t="s">
        <v>24</v>
      </c>
      <c r="H13" s="38"/>
      <c r="I13" s="38"/>
      <c r="J13" s="38"/>
      <c r="K13" s="38"/>
      <c r="L13" s="38"/>
      <c r="M13" s="38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MATEMÁTICAS DICRETAS</v>
      </c>
      <c r="B14" s="10"/>
      <c r="C14" s="10" t="str">
        <f>'1'!C14</f>
        <v>104C</v>
      </c>
      <c r="D14" s="10" t="str">
        <f>'1'!D14</f>
        <v>ISIC</v>
      </c>
      <c r="E14" s="10">
        <f>'1'!E14</f>
        <v>23</v>
      </c>
      <c r="F14" s="11"/>
      <c r="G14" s="10"/>
      <c r="H14" s="12"/>
      <c r="I14" s="10"/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MATEMÁTICAS DICRETAS</v>
      </c>
      <c r="B15" s="10"/>
      <c r="C15" s="10" t="str">
        <f>'1'!C15</f>
        <v>104B</v>
      </c>
      <c r="D15" s="10" t="str">
        <f>'1'!D15</f>
        <v>ISIC</v>
      </c>
      <c r="E15" s="10">
        <f>'1'!E15</f>
        <v>21</v>
      </c>
      <c r="F15" s="10"/>
      <c r="G15" s="10"/>
      <c r="H15" s="12"/>
      <c r="I15" s="10"/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TALLER DE ÉTICA</v>
      </c>
      <c r="B16" s="10"/>
      <c r="C16" s="10" t="str">
        <f>'1'!C16</f>
        <v>104B</v>
      </c>
      <c r="D16" s="10" t="str">
        <f>'1'!D16</f>
        <v>ISIC</v>
      </c>
      <c r="E16" s="10">
        <f>'1'!E16</f>
        <v>21</v>
      </c>
      <c r="F16" s="10"/>
      <c r="G16" s="10"/>
      <c r="H16" s="12"/>
      <c r="I16" s="10"/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OPERATIVOS 1</v>
      </c>
      <c r="B17" s="10"/>
      <c r="C17" s="10" t="str">
        <f>'1'!C17</f>
        <v>304A</v>
      </c>
      <c r="D17" s="10" t="str">
        <f>'1'!D17</f>
        <v>ISIC</v>
      </c>
      <c r="E17" s="10">
        <f>'1'!E17</f>
        <v>19</v>
      </c>
      <c r="F17" s="10"/>
      <c r="G17" s="10"/>
      <c r="H17" s="12"/>
      <c r="I17" s="10"/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ARQUITECTURA DE COMPUTADORAS</v>
      </c>
      <c r="B18" s="10"/>
      <c r="C18" s="10" t="str">
        <f>'1'!C18</f>
        <v>504A</v>
      </c>
      <c r="D18" s="10" t="str">
        <f>'1'!D18</f>
        <v>ISIC</v>
      </c>
      <c r="E18" s="10">
        <f>'1'!E18</f>
        <v>24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/>
      <c r="B19" s="10"/>
      <c r="C19" s="10"/>
      <c r="D19" s="10"/>
      <c r="E19" s="10"/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/>
      <c r="B20" s="10"/>
      <c r="C20" s="10"/>
      <c r="D20" s="10"/>
      <c r="E20" s="10"/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/>
      <c r="B21" s="10"/>
      <c r="C21" s="10"/>
      <c r="D21" s="10"/>
      <c r="E21" s="10"/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/>
      <c r="B22" s="10"/>
      <c r="C22" s="10"/>
      <c r="D22" s="10"/>
      <c r="E22" s="10"/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/>
      <c r="B23" s="10"/>
      <c r="C23" s="10"/>
      <c r="D23" s="10"/>
      <c r="E23" s="10"/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/>
      <c r="B24" s="10"/>
      <c r="C24" s="10"/>
      <c r="D24" s="10"/>
      <c r="E24" s="10"/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/>
      <c r="B25" s="10"/>
      <c r="C25" s="10"/>
      <c r="D25" s="10"/>
      <c r="E25" s="10"/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/>
      <c r="B26" s="10"/>
      <c r="C26" s="10"/>
      <c r="D26" s="10"/>
      <c r="E26" s="10"/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/>
      <c r="B27" s="10"/>
      <c r="C27" s="10"/>
      <c r="D27" s="10"/>
      <c r="E27" s="10"/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28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8" t="s">
        <v>29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9" t="s">
        <v>30</v>
      </c>
      <c r="C33" s="26"/>
      <c r="D33" s="26"/>
      <c r="E33" s="1"/>
      <c r="F33" s="1"/>
      <c r="G33" s="30" t="s">
        <v>31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1"/>
      <c r="C34" s="32"/>
      <c r="D34" s="32"/>
      <c r="E34" s="1"/>
      <c r="F34" s="1"/>
      <c r="G34" s="33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4" t="s">
        <v>32</v>
      </c>
      <c r="B35" s="26"/>
      <c r="C35" s="7"/>
      <c r="D35" s="1"/>
      <c r="E35" s="34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5" t="str">
        <f>B10</f>
        <v>LILY ALEJANDRA MEDRANO MENDOZA</v>
      </c>
      <c r="C37" s="26"/>
      <c r="D37" s="26"/>
      <c r="E37" s="22"/>
      <c r="F37" s="22"/>
      <c r="G37" s="27" t="s">
        <v>33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12" workbookViewId="0">
      <selection activeCell="I14" sqref="I14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0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0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6" t="s">
        <v>3</v>
      </c>
      <c r="B6" s="26"/>
      <c r="C6" s="26"/>
      <c r="D6" s="26"/>
      <c r="E6" s="48" t="s">
        <v>35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3">
        <v>4</v>
      </c>
      <c r="C8" s="32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42" t="s">
        <v>8</v>
      </c>
      <c r="J8" s="26"/>
      <c r="K8" s="26"/>
      <c r="L8" s="33" t="str">
        <f>'1'!L8</f>
        <v>SEP 22- ENE 23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34</v>
      </c>
      <c r="B10" s="33" t="str">
        <f>'1'!B10</f>
        <v>LILY ALEJANDRA MEDRANO MENDOZA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5" t="s">
        <v>10</v>
      </c>
      <c r="B12" s="37" t="s">
        <v>11</v>
      </c>
      <c r="C12" s="37" t="s">
        <v>12</v>
      </c>
      <c r="D12" s="39" t="s">
        <v>13</v>
      </c>
      <c r="E12" s="39" t="s">
        <v>14</v>
      </c>
      <c r="F12" s="43" t="s">
        <v>15</v>
      </c>
      <c r="G12" s="44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6"/>
      <c r="B13" s="38"/>
      <c r="C13" s="38"/>
      <c r="D13" s="38"/>
      <c r="E13" s="38"/>
      <c r="F13" s="8" t="s">
        <v>23</v>
      </c>
      <c r="G13" s="8" t="s">
        <v>24</v>
      </c>
      <c r="H13" s="38"/>
      <c r="I13" s="38"/>
      <c r="J13" s="38"/>
      <c r="K13" s="38"/>
      <c r="L13" s="38"/>
      <c r="M13" s="38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MATEMÁTICAS DICRETAS</v>
      </c>
      <c r="B14" s="10"/>
      <c r="C14" s="10" t="str">
        <f>'1'!C14</f>
        <v>104C</v>
      </c>
      <c r="D14" s="10" t="str">
        <f>'1'!D14</f>
        <v>ISIC</v>
      </c>
      <c r="E14" s="10">
        <f>'1'!E14</f>
        <v>23</v>
      </c>
      <c r="F14" s="10"/>
      <c r="G14" s="10"/>
      <c r="H14" s="12"/>
      <c r="I14" s="10"/>
      <c r="J14" s="12"/>
      <c r="K14" s="10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MATEMÁTICAS DICRETAS</v>
      </c>
      <c r="B15" s="10"/>
      <c r="C15" s="10" t="str">
        <f>'1'!C15</f>
        <v>104B</v>
      </c>
      <c r="D15" s="10" t="str">
        <f>'1'!D15</f>
        <v>ISIC</v>
      </c>
      <c r="E15" s="10">
        <f>'1'!E15</f>
        <v>21</v>
      </c>
      <c r="F15" s="10"/>
      <c r="G15" s="10"/>
      <c r="H15" s="12"/>
      <c r="I15" s="10"/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TALLER DE ÉTICA</v>
      </c>
      <c r="B16" s="10"/>
      <c r="C16" s="10" t="str">
        <f>'1'!C16</f>
        <v>104B</v>
      </c>
      <c r="D16" s="10" t="str">
        <f>'1'!D16</f>
        <v>ISIC</v>
      </c>
      <c r="E16" s="10">
        <f>'1'!E16</f>
        <v>21</v>
      </c>
      <c r="F16" s="10"/>
      <c r="G16" s="10"/>
      <c r="H16" s="12"/>
      <c r="I16" s="10"/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OPERATIVOS 1</v>
      </c>
      <c r="B17" s="10"/>
      <c r="C17" s="10" t="str">
        <f>'1'!C17</f>
        <v>304A</v>
      </c>
      <c r="D17" s="10" t="str">
        <f>'1'!D17</f>
        <v>ISIC</v>
      </c>
      <c r="E17" s="10">
        <f>'1'!E17</f>
        <v>19</v>
      </c>
      <c r="F17" s="10"/>
      <c r="G17" s="10"/>
      <c r="H17" s="12"/>
      <c r="I17" s="10"/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ARQUITECTURA DE COMPUTADORAS</v>
      </c>
      <c r="B18" s="10"/>
      <c r="C18" s="10" t="str">
        <f>'1'!C18</f>
        <v>504A</v>
      </c>
      <c r="D18" s="10" t="str">
        <f>'1'!D18</f>
        <v>ISIC</v>
      </c>
      <c r="E18" s="10">
        <f>'1'!E18</f>
        <v>24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/>
      <c r="B19" s="10"/>
      <c r="C19" s="10"/>
      <c r="D19" s="10"/>
      <c r="E19" s="10"/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/>
      <c r="B20" s="10"/>
      <c r="C20" s="10"/>
      <c r="D20" s="10"/>
      <c r="E20" s="10"/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/>
      <c r="B21" s="10"/>
      <c r="C21" s="10"/>
      <c r="D21" s="10"/>
      <c r="E21" s="10"/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/>
      <c r="B22" s="10"/>
      <c r="C22" s="10"/>
      <c r="D22" s="10"/>
      <c r="E22" s="10"/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/>
      <c r="B23" s="10"/>
      <c r="C23" s="10"/>
      <c r="D23" s="10"/>
      <c r="E23" s="10"/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/>
      <c r="B24" s="10"/>
      <c r="C24" s="10"/>
      <c r="D24" s="10"/>
      <c r="E24" s="10"/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/>
      <c r="B25" s="10"/>
      <c r="C25" s="10"/>
      <c r="D25" s="10"/>
      <c r="E25" s="10"/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/>
      <c r="B26" s="10"/>
      <c r="C26" s="10"/>
      <c r="D26" s="10"/>
      <c r="E26" s="10"/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/>
      <c r="B27" s="10"/>
      <c r="C27" s="10"/>
      <c r="D27" s="10"/>
      <c r="E27" s="10"/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28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8" t="s">
        <v>29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9" t="s">
        <v>30</v>
      </c>
      <c r="C33" s="26"/>
      <c r="D33" s="26"/>
      <c r="E33" s="1"/>
      <c r="F33" s="1"/>
      <c r="G33" s="30" t="s">
        <v>31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1"/>
      <c r="C34" s="32"/>
      <c r="D34" s="32"/>
      <c r="E34" s="1"/>
      <c r="F34" s="1"/>
      <c r="G34" s="33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4" t="s">
        <v>32</v>
      </c>
      <c r="B35" s="26"/>
      <c r="C35" s="7"/>
      <c r="D35" s="1"/>
      <c r="E35" s="34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5" t="str">
        <f>B10</f>
        <v>LILY ALEJANDRA MEDRANO MENDOZA</v>
      </c>
      <c r="C37" s="26"/>
      <c r="D37" s="26"/>
      <c r="E37" s="22"/>
      <c r="F37" s="22"/>
      <c r="G37" s="27" t="s">
        <v>33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8" workbookViewId="0">
      <selection activeCell="B28" sqref="B28:N28"/>
    </sheetView>
  </sheetViews>
  <sheetFormatPr baseColWidth="10" defaultColWidth="14.42578125" defaultRowHeight="15" customHeight="1"/>
  <cols>
    <col min="1" max="1" width="38.5703125" customWidth="1"/>
    <col min="2" max="2" width="4.7109375" customWidth="1"/>
    <col min="3" max="3" width="5.5703125" customWidth="1"/>
    <col min="4" max="4" width="21.85546875" customWidth="1"/>
    <col min="5" max="5" width="9.42578125" customWidth="1"/>
    <col min="6" max="12" width="7.5703125" customWidth="1"/>
    <col min="13" max="26" width="11.42578125" customWidth="1"/>
  </cols>
  <sheetData>
    <row r="1" spans="1:26" ht="62.25" customHeight="1">
      <c r="A1" s="1"/>
      <c r="B1" s="4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0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0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6" t="s">
        <v>3</v>
      </c>
      <c r="B6" s="26"/>
      <c r="C6" s="26"/>
      <c r="D6" s="26"/>
      <c r="E6" s="48" t="s">
        <v>35</v>
      </c>
      <c r="F6" s="32"/>
      <c r="G6" s="32"/>
      <c r="H6" s="32"/>
      <c r="I6" s="32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33" t="s">
        <v>36</v>
      </c>
      <c r="C8" s="32"/>
      <c r="D8" s="5" t="s">
        <v>6</v>
      </c>
      <c r="E8" s="21">
        <f>'1'!E8</f>
        <v>5</v>
      </c>
      <c r="G8" s="4" t="s">
        <v>7</v>
      </c>
      <c r="H8" s="21">
        <f>'1'!H8</f>
        <v>4</v>
      </c>
      <c r="I8" s="42" t="s">
        <v>8</v>
      </c>
      <c r="J8" s="26"/>
      <c r="K8" s="26"/>
      <c r="L8" s="33" t="str">
        <f>'1'!L8</f>
        <v>SEP 22- ENE 23</v>
      </c>
      <c r="M8" s="32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" t="s">
        <v>34</v>
      </c>
      <c r="B10" s="33" t="str">
        <f>'1'!B10</f>
        <v>LILY ALEJANDRA MEDRANO MENDOZA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5" t="s">
        <v>10</v>
      </c>
      <c r="B12" s="37" t="s">
        <v>11</v>
      </c>
      <c r="C12" s="37" t="s">
        <v>12</v>
      </c>
      <c r="D12" s="39" t="s">
        <v>13</v>
      </c>
      <c r="E12" s="39" t="s">
        <v>14</v>
      </c>
      <c r="F12" s="43" t="s">
        <v>15</v>
      </c>
      <c r="G12" s="44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6"/>
      <c r="B13" s="38"/>
      <c r="C13" s="38"/>
      <c r="D13" s="38"/>
      <c r="E13" s="38"/>
      <c r="F13" s="8" t="s">
        <v>23</v>
      </c>
      <c r="G13" s="8" t="s">
        <v>24</v>
      </c>
      <c r="H13" s="38"/>
      <c r="I13" s="38"/>
      <c r="J13" s="38"/>
      <c r="K13" s="38"/>
      <c r="L13" s="38"/>
      <c r="M13" s="38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tr">
        <f>'1'!A14</f>
        <v>MATEMÁTICAS DICRETAS</v>
      </c>
      <c r="B14" s="10"/>
      <c r="C14" s="10" t="str">
        <f>'1'!C14</f>
        <v>104C</v>
      </c>
      <c r="D14" s="10" t="str">
        <f>'1'!D14</f>
        <v>ISIC</v>
      </c>
      <c r="E14" s="10">
        <f>'1'!E14</f>
        <v>23</v>
      </c>
      <c r="F14" s="11"/>
      <c r="G14" s="11"/>
      <c r="H14" s="12"/>
      <c r="I14" s="10"/>
      <c r="J14" s="12"/>
      <c r="K14" s="11"/>
      <c r="L14" s="12"/>
      <c r="M14" s="10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>
      <c r="A15" s="10" t="str">
        <f>'1'!A15</f>
        <v>MATEMÁTICAS DICRETAS</v>
      </c>
      <c r="B15" s="10"/>
      <c r="C15" s="10" t="str">
        <f>'1'!C15</f>
        <v>104B</v>
      </c>
      <c r="D15" s="10" t="str">
        <f>'1'!D15</f>
        <v>ISIC</v>
      </c>
      <c r="E15" s="10">
        <f>'1'!E15</f>
        <v>21</v>
      </c>
      <c r="F15" s="10"/>
      <c r="G15" s="10"/>
      <c r="H15" s="12"/>
      <c r="I15" s="10"/>
      <c r="J15" s="12"/>
      <c r="K15" s="10"/>
      <c r="L15" s="12"/>
      <c r="M15" s="10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0" t="str">
        <f>'1'!A16</f>
        <v>TALLER DE ÉTICA</v>
      </c>
      <c r="B16" s="10"/>
      <c r="C16" s="10" t="str">
        <f>'1'!C16</f>
        <v>104B</v>
      </c>
      <c r="D16" s="10" t="str">
        <f>'1'!D16</f>
        <v>ISIC</v>
      </c>
      <c r="E16" s="10">
        <f>'1'!E16</f>
        <v>21</v>
      </c>
      <c r="F16" s="10"/>
      <c r="G16" s="10"/>
      <c r="H16" s="12"/>
      <c r="I16" s="10"/>
      <c r="J16" s="12"/>
      <c r="K16" s="10"/>
      <c r="L16" s="12"/>
      <c r="M16" s="10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0" t="str">
        <f>'1'!A17</f>
        <v>SISTEMAS OPERATIVOS 1</v>
      </c>
      <c r="B17" s="10"/>
      <c r="C17" s="10" t="str">
        <f>'1'!C17</f>
        <v>304A</v>
      </c>
      <c r="D17" s="10" t="str">
        <f>'1'!D17</f>
        <v>ISIC</v>
      </c>
      <c r="E17" s="10">
        <f>'1'!E17</f>
        <v>19</v>
      </c>
      <c r="F17" s="10"/>
      <c r="G17" s="10"/>
      <c r="H17" s="12"/>
      <c r="I17" s="10"/>
      <c r="J17" s="12"/>
      <c r="K17" s="10"/>
      <c r="L17" s="12"/>
      <c r="M17" s="10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0" t="str">
        <f>'1'!A18</f>
        <v>ARQUITECTURA DE COMPUTADORAS</v>
      </c>
      <c r="B18" s="10"/>
      <c r="C18" s="10" t="str">
        <f>'1'!C18</f>
        <v>504A</v>
      </c>
      <c r="D18" s="10" t="str">
        <f>'1'!D18</f>
        <v>ISIC</v>
      </c>
      <c r="E18" s="10">
        <f>'1'!E18</f>
        <v>24</v>
      </c>
      <c r="F18" s="10"/>
      <c r="G18" s="10"/>
      <c r="H18" s="12"/>
      <c r="I18" s="10"/>
      <c r="J18" s="12"/>
      <c r="K18" s="10"/>
      <c r="L18" s="12"/>
      <c r="M18" s="10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0"/>
      <c r="B19" s="10"/>
      <c r="C19" s="10"/>
      <c r="D19" s="10"/>
      <c r="E19" s="10"/>
      <c r="F19" s="10"/>
      <c r="G19" s="10"/>
      <c r="H19" s="12"/>
      <c r="I19" s="10"/>
      <c r="J19" s="12"/>
      <c r="K19" s="10"/>
      <c r="L19" s="12"/>
      <c r="M19" s="10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0"/>
      <c r="B20" s="10"/>
      <c r="C20" s="10"/>
      <c r="D20" s="10"/>
      <c r="E20" s="10"/>
      <c r="F20" s="10"/>
      <c r="G20" s="10"/>
      <c r="H20" s="12"/>
      <c r="I20" s="10"/>
      <c r="J20" s="12"/>
      <c r="K20" s="10"/>
      <c r="L20" s="12"/>
      <c r="M20" s="10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0"/>
      <c r="B21" s="10"/>
      <c r="C21" s="10"/>
      <c r="D21" s="10"/>
      <c r="E21" s="10"/>
      <c r="F21" s="10"/>
      <c r="G21" s="10"/>
      <c r="H21" s="12"/>
      <c r="I21" s="10"/>
      <c r="J21" s="12"/>
      <c r="K21" s="10"/>
      <c r="L21" s="12"/>
      <c r="M21" s="10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0"/>
      <c r="B22" s="10"/>
      <c r="C22" s="10"/>
      <c r="D22" s="10"/>
      <c r="E22" s="10"/>
      <c r="F22" s="10"/>
      <c r="G22" s="10"/>
      <c r="H22" s="12"/>
      <c r="I22" s="10"/>
      <c r="J22" s="12"/>
      <c r="K22" s="10"/>
      <c r="L22" s="12"/>
      <c r="M22" s="10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0"/>
      <c r="B23" s="10"/>
      <c r="C23" s="10"/>
      <c r="D23" s="10"/>
      <c r="E23" s="10"/>
      <c r="F23" s="10"/>
      <c r="G23" s="10"/>
      <c r="H23" s="12"/>
      <c r="I23" s="10"/>
      <c r="J23" s="12"/>
      <c r="K23" s="10"/>
      <c r="L23" s="12"/>
      <c r="M23" s="10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0"/>
      <c r="B24" s="10"/>
      <c r="C24" s="10"/>
      <c r="D24" s="10"/>
      <c r="E24" s="10"/>
      <c r="F24" s="10"/>
      <c r="G24" s="10"/>
      <c r="H24" s="12"/>
      <c r="I24" s="10"/>
      <c r="J24" s="12"/>
      <c r="K24" s="10"/>
      <c r="L24" s="12"/>
      <c r="M24" s="10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0"/>
      <c r="B25" s="10"/>
      <c r="C25" s="10"/>
      <c r="D25" s="10"/>
      <c r="E25" s="10"/>
      <c r="F25" s="10"/>
      <c r="G25" s="10"/>
      <c r="H25" s="12"/>
      <c r="I25" s="10"/>
      <c r="J25" s="12"/>
      <c r="K25" s="10"/>
      <c r="L25" s="12"/>
      <c r="M25" s="10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0"/>
      <c r="B26" s="10"/>
      <c r="C26" s="10"/>
      <c r="D26" s="10"/>
      <c r="E26" s="10"/>
      <c r="F26" s="10"/>
      <c r="G26" s="10"/>
      <c r="H26" s="12"/>
      <c r="I26" s="10"/>
      <c r="J26" s="12"/>
      <c r="K26" s="10"/>
      <c r="L26" s="12"/>
      <c r="M26" s="10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10"/>
      <c r="B27" s="10"/>
      <c r="C27" s="10"/>
      <c r="D27" s="10"/>
      <c r="E27" s="10"/>
      <c r="F27" s="10"/>
      <c r="G27" s="10"/>
      <c r="H27" s="12"/>
      <c r="I27" s="10"/>
      <c r="J27" s="12"/>
      <c r="K27" s="10"/>
      <c r="L27" s="12"/>
      <c r="M27" s="10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6" t="s">
        <v>28</v>
      </c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>
      <c r="A30" s="28" t="s">
        <v>29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9" t="s">
        <v>30</v>
      </c>
      <c r="C33" s="26"/>
      <c r="D33" s="26"/>
      <c r="E33" s="1"/>
      <c r="F33" s="1"/>
      <c r="G33" s="30" t="s">
        <v>31</v>
      </c>
      <c r="H33" s="26"/>
      <c r="I33" s="26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>
      <c r="A34" s="1"/>
      <c r="B34" s="31"/>
      <c r="C34" s="32"/>
      <c r="D34" s="32"/>
      <c r="E34" s="1"/>
      <c r="F34" s="1"/>
      <c r="G34" s="33"/>
      <c r="H34" s="32"/>
      <c r="I34" s="32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>
      <c r="A35" s="34" t="s">
        <v>32</v>
      </c>
      <c r="B35" s="26"/>
      <c r="C35" s="7"/>
      <c r="D35" s="1"/>
      <c r="E35" s="34"/>
      <c r="F35" s="26"/>
      <c r="G35" s="26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>
      <c r="A37" s="1"/>
      <c r="B37" s="25" t="str">
        <f>B10</f>
        <v>LILY ALEJANDRA MEDRANO MENDOZA</v>
      </c>
      <c r="C37" s="26"/>
      <c r="D37" s="26"/>
      <c r="E37" s="22"/>
      <c r="F37" s="22"/>
      <c r="G37" s="27" t="s">
        <v>33</v>
      </c>
      <c r="H37" s="26"/>
      <c r="I37" s="26"/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</cp:lastModifiedBy>
  <cp:lastPrinted>2022-10-19T17:17:48Z</cp:lastPrinted>
  <dcterms:created xsi:type="dcterms:W3CDTF">2021-11-22T14:45:25Z</dcterms:created>
  <dcterms:modified xsi:type="dcterms:W3CDTF">2022-11-04T08:35:45Z</dcterms:modified>
</cp:coreProperties>
</file>