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Z AREA DE TRABAJO\AGO2022_ENE2023\ITSSAT\REPORTES\AVANCE\"/>
    </mc:Choice>
  </mc:AlternateContent>
  <bookViews>
    <workbookView xWindow="0" yWindow="0" windowWidth="20490" windowHeight="74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10" l="1"/>
  <c r="I15" i="10"/>
  <c r="J15" i="10" s="1"/>
  <c r="H15" i="10"/>
  <c r="L14" i="10"/>
  <c r="I14" i="10"/>
  <c r="J14" i="10" s="1"/>
  <c r="H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I25" i="22"/>
  <c r="J25" i="22" s="1"/>
  <c r="H25" i="22"/>
  <c r="L24" i="22"/>
  <c r="H24" i="22"/>
  <c r="L23" i="22"/>
  <c r="I23" i="22"/>
  <c r="J23" i="22" s="1"/>
  <c r="L21" i="22"/>
  <c r="I21" i="22"/>
  <c r="J21" i="22" s="1"/>
  <c r="H21" i="22"/>
  <c r="I20" i="22"/>
  <c r="J20" i="22" s="1"/>
  <c r="H20" i="22"/>
  <c r="L19" i="22"/>
  <c r="H19" i="22"/>
  <c r="L17" i="22"/>
  <c r="I17" i="22"/>
  <c r="J17" i="22" s="1"/>
  <c r="L16" i="22"/>
  <c r="I16" i="22"/>
  <c r="J16" i="22" s="1"/>
  <c r="H16" i="22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I15" i="22" l="1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<sst xmlns="http://schemas.openxmlformats.org/spreadsheetml/2006/main" count="169" uniqueCount="38">
  <si>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</si>
  <si>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</si>
  <si>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</si>
  <si>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</si>
  <si>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</si>
  <si>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</si>
  <si>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</si>
  <si>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</si>
  <si>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</si>
  <si>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</si>
  <si>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</si>
  <si>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</si>
  <si>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</si>
  <si>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</si>
  <si>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</si>
  <si>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</si>
  <si>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</si>
  <si>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</si>
  <si>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</si>
  <si>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</si>
  <si>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</si>
  <si>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</si>
  <si>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</si>
  <si>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</si>
  <si>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</si>
  <si>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</si>
  <si>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</si>
  <si>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</si>
  <si>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</si>
  <si>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</si>
  <si>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</si>
  <si>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Economía Empresarial</t>
  </si>
  <si>
    <t>SERVANDO BELLI IXBA</t>
  </si>
  <si>
    <t>Ingeniería en Gestión Empresarial</t>
  </si>
  <si>
    <t>EN GESTIÓN EMPRESARIAL</t>
  </si>
  <si>
    <t>307A</t>
  </si>
  <si>
    <t>307B</t>
  </si>
  <si>
    <t>ANA KARENINA CÓRDOBA FERMÁN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</si>
</sst>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8</v>
      </c>
      <c r="M8" s="33"/>
      <c r="N8" s="33"/>
    </row>
    <row r="10" spans="1:14" x14ac:dyDescent="0.2">
      <c r="A10" s="4" t="s">
        <v>9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31</v>
      </c>
      <c r="B14" s="9" t="s">
        <v>22</v>
      </c>
      <c r="C14" s="9" t="s">
        <v>35</v>
      </c>
      <c r="D14" s="9" t="s">
        <v>33</v>
      </c>
      <c r="E14" s="9">
        <v>27</v>
      </c>
      <c r="F14" s="9">
        <v>24</v>
      </c>
      <c r="G14" s="9">
        <v>0</v>
      </c>
      <c r="H14" s="10">
        <f t="shared" ref="H14" si="0">F14/E14</f>
        <v>0.88888888888888884</v>
      </c>
      <c r="I14" s="9">
        <f t="shared" ref="I14:I15" si="1">(E14-SUM(F14:G14))-K14</f>
        <v>3</v>
      </c>
      <c r="J14" s="10">
        <f t="shared" ref="J14:J15" si="2">I14/E14</f>
        <v>0.1111111111111111</v>
      </c>
      <c r="K14" s="9">
        <v>0</v>
      </c>
      <c r="L14" s="10">
        <f t="shared" ref="L14:L15" si="3">K14/E14</f>
        <v>0</v>
      </c>
      <c r="M14" s="9">
        <v>68</v>
      </c>
      <c r="N14" s="15">
        <v>0.89</v>
      </c>
    </row>
    <row r="15" spans="1:14" s="11" customFormat="1" ht="25.5" x14ac:dyDescent="0.2">
      <c r="A15" s="9" t="s">
        <v>31</v>
      </c>
      <c r="B15" s="9" t="s">
        <v>22</v>
      </c>
      <c r="C15" s="9" t="s">
        <v>36</v>
      </c>
      <c r="D15" s="9" t="s">
        <v>33</v>
      </c>
      <c r="E15" s="9">
        <v>24</v>
      </c>
      <c r="F15" s="9">
        <v>18</v>
      </c>
      <c r="G15" s="9">
        <v>0</v>
      </c>
      <c r="H15" s="10">
        <f>F15/E15</f>
        <v>0.75</v>
      </c>
      <c r="I15" s="9">
        <f t="shared" si="1"/>
        <v>6</v>
      </c>
      <c r="J15" s="10">
        <f t="shared" si="2"/>
        <v>0.25</v>
      </c>
      <c r="K15" s="9">
        <v>0</v>
      </c>
      <c r="L15" s="10">
        <f t="shared" si="3"/>
        <v>0</v>
      </c>
      <c r="M15" s="9">
        <v>61</v>
      </c>
      <c r="N15" s="15">
        <v>0.75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ref="H16:H27" si="4">F16/E16</f>
        <v>#DIV/0!</v>
      </c>
      <c r="I16" s="9">
        <f t="shared" ref="I16:I28" si="5">(E16-SUM(F16:G16))-K16</f>
        <v>0</v>
      </c>
      <c r="J16" s="10" t="e">
        <f t="shared" ref="J16:J28" si="6">I16/E16</f>
        <v>#DIV/0!</v>
      </c>
      <c r="K16" s="9"/>
      <c r="L16" s="10" t="e">
        <f t="shared" ref="L16:L28" si="7">K16/E16</f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4"/>
        <v>#DIV/0!</v>
      </c>
      <c r="I17" s="9">
        <f t="shared" si="5"/>
        <v>0</v>
      </c>
      <c r="J17" s="10" t="e">
        <f t="shared" si="6"/>
        <v>#DIV/0!</v>
      </c>
      <c r="K17" s="9"/>
      <c r="L17" s="10" t="e">
        <f t="shared" si="7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4"/>
        <v>#DIV/0!</v>
      </c>
      <c r="I18" s="9">
        <f t="shared" si="5"/>
        <v>0</v>
      </c>
      <c r="J18" s="10" t="e">
        <f t="shared" si="6"/>
        <v>#DIV/0!</v>
      </c>
      <c r="K18" s="9"/>
      <c r="L18" s="10" t="e">
        <f t="shared" si="7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51</v>
      </c>
      <c r="F28" s="17">
        <f>SUM(F14:F27)</f>
        <v>42</v>
      </c>
      <c r="G28" s="17">
        <f>SUM(G14:G27)</f>
        <v>0</v>
      </c>
      <c r="H28" s="18">
        <f>SUM(F28:G28)/E28</f>
        <v>0.82352941176470584</v>
      </c>
      <c r="I28" s="17">
        <f t="shared" si="5"/>
        <v>9</v>
      </c>
      <c r="J28" s="18">
        <f t="shared" si="6"/>
        <v>0.17647058823529413</v>
      </c>
      <c r="K28" s="17">
        <f>SUM(K14:K27)</f>
        <v>0</v>
      </c>
      <c r="L28" s="18">
        <f t="shared" si="7"/>
        <v>0</v>
      </c>
      <c r="M28" s="17">
        <f>AVERAGE(M14:M27)</f>
        <v>64.5</v>
      </c>
      <c r="N28" s="19">
        <f>AVERAGE(N14:N27)</f>
        <v>0.82000000000000006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2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belli ixba servando</cp:lastModifiedBy>
  <cp:revision/>
  <dcterms:created xsi:type="dcterms:W3CDTF">2021-11-22T14:45:25Z</dcterms:created>
  <dcterms:modified xsi:type="dcterms:W3CDTF">2022-10-20T05:01:30Z</dcterms:modified>
  <cp:category/>
  <cp:contentStatus/>
</cp:coreProperties>
</file>