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4.-AgoDic2022\Reportes Parciales\01\"/>
    </mc:Choice>
  </mc:AlternateContent>
  <xr:revisionPtr revIDLastSave="0" documentId="13_ncr:1_{B46F0709-622F-423B-B56C-4955444E09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L17" i="5"/>
  <c r="E17" i="5"/>
  <c r="I17" i="5" s="1"/>
  <c r="J17" i="5" s="1"/>
  <c r="D17" i="5"/>
  <c r="C17" i="5"/>
  <c r="A17" i="5"/>
  <c r="E16" i="5"/>
  <c r="I16" i="5" s="1"/>
  <c r="J16" i="5" s="1"/>
  <c r="D16" i="5"/>
  <c r="C16" i="5"/>
  <c r="A16" i="5"/>
  <c r="E15" i="5"/>
  <c r="I15" i="5" s="1"/>
  <c r="J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7" i="1"/>
  <c r="I16" i="1"/>
  <c r="I15" i="1"/>
  <c r="I14" i="1"/>
  <c r="L16" i="5" l="1"/>
  <c r="L15" i="5"/>
  <c r="E28" i="5"/>
  <c r="H28" i="5" s="1"/>
  <c r="L14" i="5"/>
  <c r="H14" i="5"/>
  <c r="H15" i="5"/>
  <c r="H16" i="5"/>
  <c r="H17" i="5"/>
  <c r="I14" i="5"/>
  <c r="J14" i="5" s="1"/>
  <c r="L28" i="5" l="1"/>
  <c r="I28" i="5"/>
  <c r="J28" i="5" s="1"/>
</calcChain>
</file>

<file path=xl/sharedStrings.xml><?xml version="1.0" encoding="utf-8"?>
<sst xmlns="http://schemas.openxmlformats.org/spreadsheetml/2006/main" count="177" uniqueCount="45">
  <si>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</si>
  <si>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</si>
  <si>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</si>
  <si>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</si>
  <si>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</si>
  <si>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</si>
  <si>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</si>
  <si>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</si>
  <si>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</si>
  <si>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Sep. 2022 - Ene. 2023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</si>
  <si>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</si>
  <si>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</si>
  <si>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</si>
  <si>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</si>
  <si>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</si>
  <si>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</si>
  <si>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</si>
  <si>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</si>
  <si>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</si>
  <si>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</si>
  <si>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</si>
  <si>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</si>
  <si>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</si>
  <si>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</si>
  <si>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</si>
  <si>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</si>
  <si>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ISC</t>
  </si>
  <si>
    <t>-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</si>
  <si>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</si>
  <si>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</si>
  <si>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</si>
  <si>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</si>
  <si>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</si>
  <si>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</si>
  <si>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</si>
  <si>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</si>
  <si>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</si>
  <si>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</si>
  <si>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VICTOR MANUEL CHONTAL AMADOR</t>
  </si>
  <si>
    <t>TALLER DE ETICA</t>
  </si>
  <si>
    <t>ALGORITMOS Y LENGUAJES DE PROGRAMACION</t>
  </si>
  <si>
    <t>104C</t>
  </si>
  <si>
    <t>401A</t>
  </si>
  <si>
    <t>APLICACIONES MOVILES</t>
  </si>
  <si>
    <t>DESARROLLO DE APLICACIONES EN REALIDAD AUMENTADA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</si>
</sst>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N14" sqref="N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1</v>
      </c>
      <c r="C8" s="30"/>
      <c r="D8" s="5" t="s">
        <v>6</v>
      </c>
      <c r="E8" s="6">
        <v>4</v>
      </c>
      <c r="F8" s="1"/>
      <c r="G8" s="4" t="s">
        <v>7</v>
      </c>
      <c r="H8" s="6">
        <v>4</v>
      </c>
      <c r="I8" s="40" t="s">
        <v>8</v>
      </c>
      <c r="J8" s="24"/>
      <c r="K8" s="24"/>
      <c r="L8" s="31" t="s">
        <v>9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10</v>
      </c>
      <c r="B10" s="31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39</v>
      </c>
      <c r="B14" s="10" t="s">
        <v>23</v>
      </c>
      <c r="C14" s="11" t="s">
        <v>41</v>
      </c>
      <c r="D14" s="10" t="s">
        <v>26</v>
      </c>
      <c r="E14" s="11">
        <v>24</v>
      </c>
      <c r="F14" s="11">
        <v>22</v>
      </c>
      <c r="G14" s="10"/>
      <c r="H14" s="12"/>
      <c r="I14" s="10">
        <f t="shared" ref="I14:I17" si="0">(E14-SUM(F14:G14))-K14</f>
        <v>2</v>
      </c>
      <c r="J14" s="12"/>
      <c r="K14" s="10">
        <v>0</v>
      </c>
      <c r="L14" s="12">
        <v>0</v>
      </c>
      <c r="M14" s="10">
        <v>83</v>
      </c>
      <c r="N14" s="13">
        <v>0.77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9" t="s">
        <v>40</v>
      </c>
      <c r="B15" s="11" t="s">
        <v>23</v>
      </c>
      <c r="C15" s="11" t="s">
        <v>42</v>
      </c>
      <c r="D15" s="11" t="s">
        <v>26</v>
      </c>
      <c r="E15" s="11">
        <v>10</v>
      </c>
      <c r="F15" s="10">
        <v>6</v>
      </c>
      <c r="G15" s="10"/>
      <c r="H15" s="12"/>
      <c r="I15" s="10">
        <f t="shared" si="0"/>
        <v>4</v>
      </c>
      <c r="J15" s="12"/>
      <c r="K15" s="10">
        <v>0</v>
      </c>
      <c r="L15" s="12">
        <v>0</v>
      </c>
      <c r="M15" s="10">
        <v>54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9" t="s">
        <v>43</v>
      </c>
      <c r="B16" s="11" t="s">
        <v>23</v>
      </c>
      <c r="C16" s="11" t="s">
        <v>28</v>
      </c>
      <c r="D16" s="11" t="s">
        <v>26</v>
      </c>
      <c r="E16" s="11">
        <v>9</v>
      </c>
      <c r="F16" s="10">
        <v>8</v>
      </c>
      <c r="G16" s="10"/>
      <c r="H16" s="12"/>
      <c r="I16" s="10">
        <f t="shared" si="0"/>
        <v>1</v>
      </c>
      <c r="J16" s="12"/>
      <c r="K16" s="10">
        <v>0</v>
      </c>
      <c r="L16" s="12">
        <v>0</v>
      </c>
      <c r="M16" s="10">
        <v>81</v>
      </c>
      <c r="N16" s="13">
        <v>0.8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9" t="s">
        <v>44</v>
      </c>
      <c r="B17" s="11" t="s">
        <v>23</v>
      </c>
      <c r="C17" s="11" t="s">
        <v>28</v>
      </c>
      <c r="D17" s="11" t="s">
        <v>26</v>
      </c>
      <c r="E17" s="11">
        <v>11</v>
      </c>
      <c r="F17" s="10">
        <v>8</v>
      </c>
      <c r="G17" s="10"/>
      <c r="H17" s="12"/>
      <c r="I17" s="10">
        <f t="shared" si="0"/>
        <v>3</v>
      </c>
      <c r="J17" s="12"/>
      <c r="K17" s="10">
        <v>0</v>
      </c>
      <c r="L17" s="12">
        <v>0</v>
      </c>
      <c r="M17" s="10">
        <v>74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5"/>
      <c r="B18" s="10"/>
      <c r="C18" s="10"/>
      <c r="D18" s="10"/>
      <c r="E18" s="10"/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5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5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5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5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5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5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5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5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2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3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>
        <v>4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0"/>
      <c r="G14" s="10"/>
      <c r="H14" s="12"/>
      <c r="I14" s="10">
        <f t="shared" ref="I14:I17" si="0">(E14-SUM(F14:G14))-K14</f>
        <v>24</v>
      </c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/>
      <c r="I15" s="10">
        <f t="shared" si="0"/>
        <v>10</v>
      </c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/>
      <c r="I16" s="10">
        <f t="shared" si="0"/>
        <v>9</v>
      </c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/>
      <c r="I17" s="10">
        <f t="shared" si="0"/>
        <v>11</v>
      </c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4" workbookViewId="0"/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4" t="s">
        <v>3</v>
      </c>
      <c r="B6" s="24"/>
      <c r="C6" s="24"/>
      <c r="D6" s="24"/>
      <c r="E6" s="45" t="s">
        <v>36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31" t="s">
        <v>37</v>
      </c>
      <c r="C8" s="30"/>
      <c r="D8" s="5" t="s">
        <v>6</v>
      </c>
      <c r="E8" s="21">
        <f>'1'!E8</f>
        <v>4</v>
      </c>
      <c r="G8" s="4" t="s">
        <v>7</v>
      </c>
      <c r="H8" s="21">
        <f>'1'!H8</f>
        <v>4</v>
      </c>
      <c r="I8" s="40" t="s">
        <v>8</v>
      </c>
      <c r="J8" s="24"/>
      <c r="K8" s="24"/>
      <c r="L8" s="31" t="str">
        <f>'1'!L8</f>
        <v>Sep. 2022 - Ene.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4" t="s">
        <v>35</v>
      </c>
      <c r="B10" s="31" t="str">
        <f>'1'!B10</f>
        <v>VICTOR MANUEL CHONTAL AMADOR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3" t="s">
        <v>11</v>
      </c>
      <c r="B12" s="35" t="s">
        <v>12</v>
      </c>
      <c r="C12" s="35" t="s">
        <v>13</v>
      </c>
      <c r="D12" s="37" t="s">
        <v>14</v>
      </c>
      <c r="E12" s="37" t="s">
        <v>15</v>
      </c>
      <c r="F12" s="41" t="s">
        <v>16</v>
      </c>
      <c r="G12" s="42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8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4"/>
      <c r="B13" s="36"/>
      <c r="C13" s="36"/>
      <c r="D13" s="36"/>
      <c r="E13" s="36"/>
      <c r="F13" s="8" t="s">
        <v>24</v>
      </c>
      <c r="G13" s="8" t="s">
        <v>25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 t="str">
        <f>'1'!A14</f>
        <v>TALLER DE ETICA</v>
      </c>
      <c r="B14" s="10"/>
      <c r="C14" s="10" t="str">
        <f>'1'!C14</f>
        <v>104C</v>
      </c>
      <c r="D14" s="10" t="str">
        <f>'1'!D14</f>
        <v>ISC</v>
      </c>
      <c r="E14" s="10">
        <f>'1'!E14</f>
        <v>24</v>
      </c>
      <c r="F14" s="11"/>
      <c r="G14" s="11"/>
      <c r="H14" s="12">
        <f t="shared" ref="H14:H17" si="0">F14/E14</f>
        <v>0</v>
      </c>
      <c r="I14" s="10">
        <f t="shared" ref="I14:I17" si="1">(E14-SUM(F14:G14))-K14</f>
        <v>24</v>
      </c>
      <c r="J14" s="12">
        <f t="shared" ref="J14:J17" si="2">I14/E14</f>
        <v>1</v>
      </c>
      <c r="K14" s="11"/>
      <c r="L14" s="12">
        <f t="shared" ref="L14:L17" si="3">K14/E14</f>
        <v>0</v>
      </c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0" t="str">
        <f>'1'!A15</f>
        <v>ALGORITMOS Y LENGUAJES DE PROGRAMACION</v>
      </c>
      <c r="B15" s="10"/>
      <c r="C15" s="10" t="str">
        <f>'1'!C15</f>
        <v>401A</v>
      </c>
      <c r="D15" s="10" t="str">
        <f>'1'!D15</f>
        <v>ISC</v>
      </c>
      <c r="E15" s="10">
        <f>'1'!E15</f>
        <v>10</v>
      </c>
      <c r="F15" s="10"/>
      <c r="G15" s="10"/>
      <c r="H15" s="12">
        <f t="shared" si="0"/>
        <v>0</v>
      </c>
      <c r="I15" s="10">
        <f t="shared" si="1"/>
        <v>10</v>
      </c>
      <c r="J15" s="12">
        <f t="shared" si="2"/>
        <v>1</v>
      </c>
      <c r="K15" s="10"/>
      <c r="L15" s="12">
        <f t="shared" si="3"/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0" t="str">
        <f>'1'!A16</f>
        <v>APLICACIONES MOVILES</v>
      </c>
      <c r="B16" s="10"/>
      <c r="C16" s="10" t="str">
        <f>'1'!C16</f>
        <v>704A</v>
      </c>
      <c r="D16" s="10" t="str">
        <f>'1'!D16</f>
        <v>ISC</v>
      </c>
      <c r="E16" s="10">
        <f>'1'!E16</f>
        <v>9</v>
      </c>
      <c r="F16" s="10"/>
      <c r="G16" s="10"/>
      <c r="H16" s="12">
        <f t="shared" si="0"/>
        <v>0</v>
      </c>
      <c r="I16" s="10">
        <f t="shared" si="1"/>
        <v>9</v>
      </c>
      <c r="J16" s="12">
        <f t="shared" si="2"/>
        <v>1</v>
      </c>
      <c r="K16" s="10"/>
      <c r="L16" s="12">
        <f t="shared" si="3"/>
        <v>0</v>
      </c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0" t="str">
        <f>'1'!A17</f>
        <v>DESARROLLO DE APLICACIONES EN REALIDAD AUMENTADA</v>
      </c>
      <c r="B17" s="10"/>
      <c r="C17" s="10" t="str">
        <f>'1'!C17</f>
        <v>704A</v>
      </c>
      <c r="D17" s="10" t="str">
        <f>'1'!D17</f>
        <v>ISC</v>
      </c>
      <c r="E17" s="10">
        <f>'1'!E17</f>
        <v>11</v>
      </c>
      <c r="F17" s="10"/>
      <c r="G17" s="10"/>
      <c r="H17" s="12">
        <f t="shared" si="0"/>
        <v>0</v>
      </c>
      <c r="I17" s="10">
        <f t="shared" si="1"/>
        <v>11</v>
      </c>
      <c r="J17" s="12">
        <f t="shared" si="2"/>
        <v>1</v>
      </c>
      <c r="K17" s="10"/>
      <c r="L17" s="12">
        <f t="shared" si="3"/>
        <v>0</v>
      </c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0">
        <f>'1'!A18</f>
        <v>0</v>
      </c>
      <c r="B18" s="10"/>
      <c r="C18" s="10">
        <f>'1'!C18</f>
        <v>0</v>
      </c>
      <c r="D18" s="10">
        <f>'1'!D18</f>
        <v>0</v>
      </c>
      <c r="E18" s="10">
        <f>'1'!E18</f>
        <v>0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0">
        <f>'1'!A19</f>
        <v>0</v>
      </c>
      <c r="B19" s="10"/>
      <c r="C19" s="10">
        <f>'1'!C19</f>
        <v>0</v>
      </c>
      <c r="D19" s="10">
        <f>'1'!D19</f>
        <v>0</v>
      </c>
      <c r="E19" s="10">
        <f>'1'!E19</f>
        <v>0</v>
      </c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0">
        <f>'1'!A20</f>
        <v>0</v>
      </c>
      <c r="B20" s="10"/>
      <c r="C20" s="10">
        <f>'1'!C20</f>
        <v>0</v>
      </c>
      <c r="D20" s="10">
        <f>'1'!D20</f>
        <v>0</v>
      </c>
      <c r="E20" s="10">
        <f>'1'!E20</f>
        <v>0</v>
      </c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0">
        <f>'1'!A21</f>
        <v>0</v>
      </c>
      <c r="B21" s="10"/>
      <c r="C21" s="10">
        <f>'1'!C21</f>
        <v>0</v>
      </c>
      <c r="D21" s="10">
        <f>'1'!D21</f>
        <v>0</v>
      </c>
      <c r="E21" s="10">
        <f>'1'!E21</f>
        <v>0</v>
      </c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0">
        <f>'1'!A22</f>
        <v>0</v>
      </c>
      <c r="B22" s="10"/>
      <c r="C22" s="10">
        <f>'1'!C22</f>
        <v>0</v>
      </c>
      <c r="D22" s="10">
        <f>'1'!D22</f>
        <v>0</v>
      </c>
      <c r="E22" s="10">
        <f>'1'!E22</f>
        <v>0</v>
      </c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0">
        <f>'1'!A23</f>
        <v>0</v>
      </c>
      <c r="B23" s="10"/>
      <c r="C23" s="10">
        <f>'1'!C23</f>
        <v>0</v>
      </c>
      <c r="D23" s="10">
        <f>'1'!D23</f>
        <v>0</v>
      </c>
      <c r="E23" s="10">
        <f>'1'!E23</f>
        <v>0</v>
      </c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0">
        <f>'1'!A24</f>
        <v>0</v>
      </c>
      <c r="B24" s="10"/>
      <c r="C24" s="10">
        <f>'1'!C24</f>
        <v>0</v>
      </c>
      <c r="D24" s="10">
        <f>'1'!D24</f>
        <v>0</v>
      </c>
      <c r="E24" s="10">
        <f>'1'!E24</f>
        <v>0</v>
      </c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">
        <f>'1'!A25</f>
        <v>0</v>
      </c>
      <c r="B25" s="10"/>
      <c r="C25" s="10">
        <f>'1'!C25</f>
        <v>0</v>
      </c>
      <c r="D25" s="10">
        <f>'1'!D25</f>
        <v>0</v>
      </c>
      <c r="E25" s="10">
        <f>'1'!E25</f>
        <v>0</v>
      </c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0">
        <f>'1'!A26</f>
        <v>0</v>
      </c>
      <c r="B26" s="10"/>
      <c r="C26" s="10">
        <f>'1'!C26</f>
        <v>0</v>
      </c>
      <c r="D26" s="10">
        <f>'1'!D26</f>
        <v>0</v>
      </c>
      <c r="E26" s="10">
        <f>'1'!E26</f>
        <v>0</v>
      </c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25">
      <c r="A27" s="10">
        <f>'1'!A27</f>
        <v>0</v>
      </c>
      <c r="B27" s="10"/>
      <c r="C27" s="10">
        <f>'1'!C27</f>
        <v>0</v>
      </c>
      <c r="D27" s="10">
        <f>'1'!D27</f>
        <v>0</v>
      </c>
      <c r="E27" s="10">
        <f>'1'!E27</f>
        <v>0</v>
      </c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6" t="s">
        <v>29</v>
      </c>
      <c r="B28" s="17" t="s">
        <v>27</v>
      </c>
      <c r="C28" s="17" t="s">
        <v>27</v>
      </c>
      <c r="D28" s="17" t="s">
        <v>27</v>
      </c>
      <c r="E28" s="17">
        <f t="shared" ref="E28:G28" si="4">SUM(E14:E27)</f>
        <v>54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54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6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24"/>
      <c r="D33" s="24"/>
      <c r="E33" s="1"/>
      <c r="F33" s="1"/>
      <c r="G33" s="28" t="s">
        <v>32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2" t="s">
        <v>33</v>
      </c>
      <c r="B35" s="24"/>
      <c r="C35" s="7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3" t="str">
        <f>B10</f>
        <v>VICTOR MANUEL CHONTAL AMADOR</v>
      </c>
      <c r="C37" s="24"/>
      <c r="D37" s="24"/>
      <c r="E37" s="22"/>
      <c r="F37" s="22"/>
      <c r="G37" s="25" t="s">
        <v>34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2022-10-21T21:50:18Z</cp:lastPrinted>
  <dcterms:created xsi:type="dcterms:W3CDTF">2021-11-22T14:45:25Z</dcterms:created>
  <dcterms:modified xsi:type="dcterms:W3CDTF">2022-10-21T21:50:23Z</dcterms:modified>
</cp:coreProperties>
</file>