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Guillermo Palacios\Downloads\AGO DIC 2022\ITSSAT SEP2022 GPP\REPORTE1\"/>
    </mc:Choice>
  </mc:AlternateContent>
  <xr:revisionPtr revIDLastSave="0" documentId="13_ncr:1_{2731D58C-CE46-46B0-B93F-EE36D2A96EE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" sheetId="10" r:id="rId1"/>
    <sheet name="2" sheetId="22" r:id="rId2"/>
    <sheet name="3" sheetId="23" r:id="rId3"/>
    <sheet name="4" sheetId="24" r:id="rId4"/>
    <sheet name="Final" sheetId="25" r:id="rId5"/>
  </sheets>
  <definedNames>
    <definedName name="_xlnm.Print_Area" localSheetId="0">'1'!$A$1:$N$37</definedName>
    <definedName name="_xlnm.Print_Area" localSheetId="1">'2'!$A$1:$N$37</definedName>
    <definedName name="_xlnm.Print_Area" localSheetId="2">'3'!$A$1:$N$37</definedName>
    <definedName name="_xlnm.Print_Area" localSheetId="3">'4'!$A$1:$N$37</definedName>
    <definedName name="_xlnm.Print_Area" localSheetId="4">Final!$A$1:$N$37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8" i="25" l="1"/>
  <c r="M28" i="25"/>
  <c r="K28" i="25"/>
  <c r="G28" i="25"/>
  <c r="F28" i="25"/>
  <c r="E27" i="25"/>
  <c r="I27" i="25"/>
  <c r="J27" i="25"/>
  <c r="D27" i="25"/>
  <c r="C27" i="25"/>
  <c r="A27" i="25"/>
  <c r="E26" i="25"/>
  <c r="I26" i="25"/>
  <c r="J26" i="25"/>
  <c r="D26" i="25"/>
  <c r="C26" i="25"/>
  <c r="A26" i="25"/>
  <c r="E25" i="25"/>
  <c r="I25" i="25"/>
  <c r="J25" i="25"/>
  <c r="D25" i="25"/>
  <c r="C25" i="25"/>
  <c r="A25" i="25"/>
  <c r="E24" i="25"/>
  <c r="I24" i="25"/>
  <c r="J24" i="25"/>
  <c r="D24" i="25"/>
  <c r="C24" i="25"/>
  <c r="A24" i="25"/>
  <c r="E23" i="25"/>
  <c r="I23" i="25"/>
  <c r="J23" i="25"/>
  <c r="D23" i="25"/>
  <c r="C23" i="25"/>
  <c r="A23" i="25"/>
  <c r="E22" i="25"/>
  <c r="I22" i="25"/>
  <c r="J22" i="25"/>
  <c r="D22" i="25"/>
  <c r="C22" i="25"/>
  <c r="A22" i="25"/>
  <c r="E21" i="25"/>
  <c r="I21" i="25"/>
  <c r="J21" i="25"/>
  <c r="D21" i="25"/>
  <c r="C21" i="25"/>
  <c r="A21" i="25"/>
  <c r="E20" i="25"/>
  <c r="I20" i="25"/>
  <c r="J20" i="25"/>
  <c r="D20" i="25"/>
  <c r="C20" i="25"/>
  <c r="A20" i="25"/>
  <c r="E19" i="25"/>
  <c r="I19" i="25"/>
  <c r="J19" i="25"/>
  <c r="D19" i="25"/>
  <c r="C19" i="25"/>
  <c r="A19" i="25"/>
  <c r="E18" i="25"/>
  <c r="I18" i="25"/>
  <c r="J18" i="25"/>
  <c r="D18" i="25"/>
  <c r="C18" i="25"/>
  <c r="A18" i="25"/>
  <c r="E17" i="25"/>
  <c r="I17" i="25"/>
  <c r="J17" i="25"/>
  <c r="D17" i="25"/>
  <c r="C17" i="25"/>
  <c r="A17" i="25"/>
  <c r="E16" i="25"/>
  <c r="I16" i="25"/>
  <c r="J16" i="25"/>
  <c r="D16" i="25"/>
  <c r="C16" i="25"/>
  <c r="A16" i="25"/>
  <c r="E15" i="25"/>
  <c r="I15" i="25"/>
  <c r="J15" i="25"/>
  <c r="D15" i="25"/>
  <c r="C15" i="25"/>
  <c r="A15" i="25"/>
  <c r="E14" i="25"/>
  <c r="I14" i="25"/>
  <c r="J14" i="25"/>
  <c r="D14" i="25"/>
  <c r="C14" i="25"/>
  <c r="A14" i="25"/>
  <c r="B10" i="25"/>
  <c r="B37" i="25"/>
  <c r="L8" i="25"/>
  <c r="H8" i="25"/>
  <c r="E8" i="25"/>
  <c r="N28" i="24"/>
  <c r="M28" i="24"/>
  <c r="K28" i="24"/>
  <c r="G28" i="24"/>
  <c r="F28" i="24"/>
  <c r="E27" i="24"/>
  <c r="I27" i="24"/>
  <c r="J27" i="24"/>
  <c r="D27" i="24"/>
  <c r="C27" i="24"/>
  <c r="A27" i="24"/>
  <c r="E26" i="24"/>
  <c r="I26" i="24"/>
  <c r="J26" i="24"/>
  <c r="D26" i="24"/>
  <c r="C26" i="24"/>
  <c r="A26" i="24"/>
  <c r="E25" i="24"/>
  <c r="I25" i="24"/>
  <c r="J25" i="24"/>
  <c r="D25" i="24"/>
  <c r="C25" i="24"/>
  <c r="A25" i="24"/>
  <c r="E24" i="24"/>
  <c r="I24" i="24"/>
  <c r="J24" i="24"/>
  <c r="D24" i="24"/>
  <c r="C24" i="24"/>
  <c r="A24" i="24"/>
  <c r="E23" i="24"/>
  <c r="I23" i="24"/>
  <c r="J23" i="24"/>
  <c r="D23" i="24"/>
  <c r="C23" i="24"/>
  <c r="A23" i="24"/>
  <c r="E22" i="24"/>
  <c r="I22" i="24"/>
  <c r="J22" i="24"/>
  <c r="D22" i="24"/>
  <c r="C22" i="24"/>
  <c r="A22" i="24"/>
  <c r="E21" i="24"/>
  <c r="I21" i="24"/>
  <c r="J21" i="24"/>
  <c r="D21" i="24"/>
  <c r="C21" i="24"/>
  <c r="A21" i="24"/>
  <c r="E20" i="24"/>
  <c r="I20" i="24"/>
  <c r="J20" i="24"/>
  <c r="D20" i="24"/>
  <c r="C20" i="24"/>
  <c r="A20" i="24"/>
  <c r="E19" i="24"/>
  <c r="I19" i="24"/>
  <c r="J19" i="24"/>
  <c r="D19" i="24"/>
  <c r="C19" i="24"/>
  <c r="A19" i="24"/>
  <c r="E18" i="24"/>
  <c r="I18" i="24"/>
  <c r="J18" i="24"/>
  <c r="D18" i="24"/>
  <c r="C18" i="24"/>
  <c r="A18" i="24"/>
  <c r="E17" i="24"/>
  <c r="I17" i="24"/>
  <c r="J17" i="24"/>
  <c r="D17" i="24"/>
  <c r="C17" i="24"/>
  <c r="A17" i="24"/>
  <c r="E16" i="24"/>
  <c r="I16" i="24"/>
  <c r="J16" i="24"/>
  <c r="D16" i="24"/>
  <c r="C16" i="24"/>
  <c r="A16" i="24"/>
  <c r="E15" i="24"/>
  <c r="I15" i="24"/>
  <c r="J15" i="24"/>
  <c r="D15" i="24"/>
  <c r="C15" i="24"/>
  <c r="A15" i="24"/>
  <c r="E14" i="24"/>
  <c r="I14" i="24"/>
  <c r="J14" i="24"/>
  <c r="D14" i="24"/>
  <c r="C14" i="24"/>
  <c r="A14" i="24"/>
  <c r="B10" i="24"/>
  <c r="B37" i="24"/>
  <c r="L8" i="24"/>
  <c r="H8" i="24"/>
  <c r="E8" i="24"/>
  <c r="N28" i="23"/>
  <c r="M28" i="23"/>
  <c r="K28" i="23"/>
  <c r="G28" i="23"/>
  <c r="F28" i="23"/>
  <c r="E27" i="23"/>
  <c r="I27" i="23"/>
  <c r="J27" i="23"/>
  <c r="D27" i="23"/>
  <c r="C27" i="23"/>
  <c r="A27" i="23"/>
  <c r="E26" i="23"/>
  <c r="I26" i="23"/>
  <c r="J26" i="23"/>
  <c r="D26" i="23"/>
  <c r="C26" i="23"/>
  <c r="A26" i="23"/>
  <c r="E25" i="23"/>
  <c r="I25" i="23"/>
  <c r="J25" i="23"/>
  <c r="D25" i="23"/>
  <c r="C25" i="23"/>
  <c r="A25" i="23"/>
  <c r="E24" i="23"/>
  <c r="I24" i="23"/>
  <c r="J24" i="23"/>
  <c r="D24" i="23"/>
  <c r="C24" i="23"/>
  <c r="A24" i="23"/>
  <c r="E23" i="23"/>
  <c r="I23" i="23"/>
  <c r="J23" i="23"/>
  <c r="D23" i="23"/>
  <c r="C23" i="23"/>
  <c r="A23" i="23"/>
  <c r="E22" i="23"/>
  <c r="I22" i="23"/>
  <c r="J22" i="23"/>
  <c r="D22" i="23"/>
  <c r="C22" i="23"/>
  <c r="A22" i="23"/>
  <c r="E21" i="23"/>
  <c r="I21" i="23"/>
  <c r="J21" i="23"/>
  <c r="D21" i="23"/>
  <c r="C21" i="23"/>
  <c r="A21" i="23"/>
  <c r="E20" i="23"/>
  <c r="I20" i="23"/>
  <c r="J20" i="23"/>
  <c r="D20" i="23"/>
  <c r="C20" i="23"/>
  <c r="A20" i="23"/>
  <c r="E19" i="23"/>
  <c r="I19" i="23"/>
  <c r="J19" i="23"/>
  <c r="D19" i="23"/>
  <c r="C19" i="23"/>
  <c r="A19" i="23"/>
  <c r="E18" i="23"/>
  <c r="I18" i="23"/>
  <c r="J18" i="23"/>
  <c r="D18" i="23"/>
  <c r="C18" i="23"/>
  <c r="A18" i="23"/>
  <c r="E17" i="23"/>
  <c r="I17" i="23"/>
  <c r="J17" i="23"/>
  <c r="D17" i="23"/>
  <c r="C17" i="23"/>
  <c r="A17" i="23"/>
  <c r="E16" i="23"/>
  <c r="I16" i="23"/>
  <c r="J16" i="23"/>
  <c r="D16" i="23"/>
  <c r="C16" i="23"/>
  <c r="A16" i="23"/>
  <c r="E15" i="23"/>
  <c r="I15" i="23"/>
  <c r="J15" i="23"/>
  <c r="D15" i="23"/>
  <c r="C15" i="23"/>
  <c r="A15" i="23"/>
  <c r="E14" i="23"/>
  <c r="I14" i="23"/>
  <c r="J14" i="23"/>
  <c r="D14" i="23"/>
  <c r="C14" i="23"/>
  <c r="A14" i="23"/>
  <c r="B10" i="23"/>
  <c r="B37" i="23"/>
  <c r="L8" i="23"/>
  <c r="H8" i="23"/>
  <c r="E8" i="23"/>
  <c r="A15" i="22"/>
  <c r="C15" i="22"/>
  <c r="D15" i="22"/>
  <c r="E15" i="22"/>
  <c r="A16" i="22"/>
  <c r="C16" i="22"/>
  <c r="D16" i="22"/>
  <c r="E16" i="22"/>
  <c r="A17" i="22"/>
  <c r="C17" i="22"/>
  <c r="D17" i="22"/>
  <c r="E17" i="22"/>
  <c r="A18" i="22"/>
  <c r="C18" i="22"/>
  <c r="D18" i="22"/>
  <c r="E18" i="22"/>
  <c r="L18" i="22"/>
  <c r="A19" i="22"/>
  <c r="C19" i="22"/>
  <c r="D19" i="22"/>
  <c r="E19" i="22"/>
  <c r="A20" i="22"/>
  <c r="C20" i="22"/>
  <c r="D20" i="22"/>
  <c r="E20" i="22"/>
  <c r="A21" i="22"/>
  <c r="C21" i="22"/>
  <c r="D21" i="22"/>
  <c r="E21" i="22"/>
  <c r="A22" i="22"/>
  <c r="C22" i="22"/>
  <c r="D22" i="22"/>
  <c r="E22" i="22"/>
  <c r="L22" i="22"/>
  <c r="A23" i="22"/>
  <c r="C23" i="22"/>
  <c r="D23" i="22"/>
  <c r="E23" i="22"/>
  <c r="A24" i="22"/>
  <c r="C24" i="22"/>
  <c r="D24" i="22"/>
  <c r="E24" i="22"/>
  <c r="A25" i="22"/>
  <c r="C25" i="22"/>
  <c r="D25" i="22"/>
  <c r="E25" i="22"/>
  <c r="A26" i="22"/>
  <c r="C26" i="22"/>
  <c r="D26" i="22"/>
  <c r="E26" i="22"/>
  <c r="L26" i="22"/>
  <c r="A27" i="22"/>
  <c r="C27" i="22"/>
  <c r="D27" i="22"/>
  <c r="E27" i="22"/>
  <c r="C14" i="22"/>
  <c r="D14" i="22"/>
  <c r="E14" i="22"/>
  <c r="H14" i="22"/>
  <c r="A14" i="22"/>
  <c r="B10" i="22"/>
  <c r="B37" i="22"/>
  <c r="L8" i="22"/>
  <c r="H8" i="22"/>
  <c r="E8" i="22"/>
  <c r="N28" i="22"/>
  <c r="M28" i="22"/>
  <c r="K28" i="22"/>
  <c r="G28" i="22"/>
  <c r="F28" i="22"/>
  <c r="L27" i="22"/>
  <c r="I27" i="22"/>
  <c r="J27" i="22"/>
  <c r="H27" i="22"/>
  <c r="L25" i="22"/>
  <c r="I25" i="22"/>
  <c r="J25" i="22"/>
  <c r="H25" i="22"/>
  <c r="L24" i="22"/>
  <c r="I24" i="22"/>
  <c r="J24" i="22"/>
  <c r="H24" i="22"/>
  <c r="L23" i="22"/>
  <c r="I23" i="22"/>
  <c r="J23" i="22"/>
  <c r="H23" i="22"/>
  <c r="L21" i="22"/>
  <c r="I21" i="22"/>
  <c r="J21" i="22"/>
  <c r="H21" i="22"/>
  <c r="L20" i="22"/>
  <c r="I20" i="22"/>
  <c r="J20" i="22"/>
  <c r="H20" i="22"/>
  <c r="L19" i="22"/>
  <c r="I19" i="22"/>
  <c r="J19" i="22"/>
  <c r="H19" i="22"/>
  <c r="L17" i="22"/>
  <c r="I17" i="22"/>
  <c r="J17" i="22"/>
  <c r="H17" i="22"/>
  <c r="L16" i="22"/>
  <c r="I16" i="22"/>
  <c r="J16" i="22"/>
  <c r="H16" i="22"/>
  <c r="L15" i="22"/>
  <c r="I15" i="22"/>
  <c r="J15" i="22"/>
  <c r="H15" i="22"/>
  <c r="I14" i="22"/>
  <c r="J14" i="22"/>
  <c r="B37" i="10"/>
  <c r="N28" i="10"/>
  <c r="M28" i="10"/>
  <c r="K28" i="10"/>
  <c r="G28" i="10"/>
  <c r="F28" i="10"/>
  <c r="E28" i="10"/>
  <c r="L27" i="10"/>
  <c r="I27" i="10"/>
  <c r="J27" i="10"/>
  <c r="H27" i="10"/>
  <c r="L26" i="10"/>
  <c r="I26" i="10"/>
  <c r="J26" i="10"/>
  <c r="H26" i="10"/>
  <c r="L25" i="10"/>
  <c r="I25" i="10"/>
  <c r="J25" i="10"/>
  <c r="H25" i="10"/>
  <c r="L24" i="10"/>
  <c r="I24" i="10"/>
  <c r="J24" i="10"/>
  <c r="H24" i="10"/>
  <c r="L23" i="10"/>
  <c r="I23" i="10"/>
  <c r="J23" i="10"/>
  <c r="H23" i="10"/>
  <c r="L22" i="10"/>
  <c r="I22" i="10"/>
  <c r="J22" i="10"/>
  <c r="H22" i="10"/>
  <c r="L21" i="10"/>
  <c r="I21" i="10"/>
  <c r="J21" i="10"/>
  <c r="H21" i="10"/>
  <c r="L20" i="10"/>
  <c r="I20" i="10"/>
  <c r="J20" i="10"/>
  <c r="H20" i="10"/>
  <c r="L19" i="10"/>
  <c r="I19" i="10"/>
  <c r="J19" i="10"/>
  <c r="H19" i="10"/>
  <c r="L18" i="10"/>
  <c r="I18" i="10"/>
  <c r="J18" i="10"/>
  <c r="H18" i="10"/>
  <c r="L17" i="10"/>
  <c r="I17" i="10"/>
  <c r="J17" i="10"/>
  <c r="H17" i="10"/>
  <c r="L16" i="10"/>
  <c r="I16" i="10"/>
  <c r="J16" i="10"/>
  <c r="H16" i="10"/>
  <c r="L15" i="10"/>
  <c r="I15" i="10"/>
  <c r="J15" i="10"/>
  <c r="H15" i="10"/>
  <c r="L14" i="10"/>
  <c r="I14" i="10"/>
  <c r="J14" i="10"/>
  <c r="H14" i="10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E28" i="25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E28" i="24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E28" i="23"/>
  <c r="H18" i="22"/>
  <c r="H22" i="22"/>
  <c r="H26" i="22"/>
  <c r="I18" i="22"/>
  <c r="J18" i="22"/>
  <c r="I22" i="22"/>
  <c r="J22" i="22"/>
  <c r="I26" i="22"/>
  <c r="J26" i="22"/>
  <c r="L14" i="22"/>
  <c r="E28" i="22"/>
  <c r="I28" i="10"/>
  <c r="J28" i="10"/>
  <c r="H28" i="10"/>
  <c r="L28" i="10"/>
  <c r="I28" i="25"/>
  <c r="J28" i="25"/>
  <c r="L28" i="25"/>
  <c r="H28" i="25"/>
  <c r="I28" i="24"/>
  <c r="J28" i="24"/>
  <c r="L28" i="24"/>
  <c r="H28" i="24"/>
  <c r="I28" i="23"/>
  <c r="J28" i="23"/>
  <c r="L28" i="23"/>
  <c r="H28" i="23"/>
  <c r="I28" i="22"/>
  <c r="J28" i="22"/>
  <c r="H28" i="22"/>
  <c r="L28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E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H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L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E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H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L8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E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H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L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E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H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  <comment ref="L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<sst xmlns="http://schemas.openxmlformats.org/spreadsheetml/2006/main" count="175" uniqueCount="46">
  <si>
    <t>Reporte Parcial y Final del Semestre</t>
  </si>
  <si>
    <t>SUBDIRECCIÓN ACADÉMICA</t>
  </si>
  <si>
    <t>DIVISIÓN DE INGENIERÍA</t>
  </si>
  <si>
    <t>Reporte No.</t>
  </si>
  <si>
    <t>1°</t>
  </si>
  <si>
    <t>Grupos Atendidos:</t>
  </si>
  <si>
    <t>Asig. dif.</t>
  </si>
  <si>
    <t>Periodo Escolar:</t>
  </si>
  <si>
    <t>PROFESOR (A):</t>
  </si>
  <si>
    <t>ASIGNATURA</t>
  </si>
  <si>
    <t>UNI.</t>
  </si>
  <si>
    <t>SEM.</t>
  </si>
  <si>
    <t>CARRERA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</si>
  <si>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</si>
  <si>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</si>
  <si>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</si>
  <si>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</si>
  <si>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</si>
  <si>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</si>
  <si>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</si>
  <si>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</si>
  <si>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</si>
  <si>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EP/O</t>
  </si>
  <si>
    <t>ES/R</t>
  </si>
  <si>
    <t>TOTAL</t>
  </si>
  <si>
    <t>-</t>
  </si>
  <si>
    <t>A= Total de alumnos(as) por materia
B= no. De alumnos(as) que alcanzaron las competencias (EP= evaluación de primera oportunidad, ES= evaluación de segunda oportunidad) 
C= % de estudiantes que alcanzaron las competencias por unidad o unidades temáticas en ambas oportunidades (EP+ES). Solamente en el reporte final
D= no. De alumnos(as) que no alcanzaron las competencias en evaluación de primera oportunidad o en su caso en ambas oportunidades  
E= % de alumnos(as) que no alcanzaron las competencias por unidad o unidades temáticas para el reporte final.  
F= No. de estudiantes que desertaron en la materia. 
G= % de estudiantes que desertaron en la materia, tomando como deserción cuando al estudiante se da de baja de la materia o baja definitiva durante el ciclo escolar.
H=Calificación promedio de todos los estudiantes inscritos en el grupo del curso
I= Porcentaje de todos los estudiantes que igualan o superan la calificación promedio.</t>
  </si>
  <si>
    <t>PROFESOR(A)</t>
  </si>
  <si>
    <t>JEFA(E) DE CARRERA</t>
  </si>
  <si>
    <t>Final</t>
  </si>
  <si>
    <t>INSTITUTO TECNOLÓGICO SUPERIOR DE SAN ANDRÉS TUXTLA</t>
  </si>
  <si>
    <t>ELECTROMECÁNICA</t>
  </si>
  <si>
    <t>AGOSTO-DICIEMBRE, 2022</t>
  </si>
  <si>
    <t>PROYECTO DE MANUFACTURA</t>
  </si>
  <si>
    <t>IEM</t>
  </si>
  <si>
    <t>SISTEMAS HIDRÁULICOS Y NEUMÁTICOS DE POTENCIA</t>
  </si>
  <si>
    <t>MECÁNICA DE FLUIDOS</t>
  </si>
  <si>
    <t>DIBUJO ASISTIDO POR PC</t>
  </si>
  <si>
    <t>DIBUJO ASISTIDO POR COMPUTADORA</t>
  </si>
  <si>
    <t>IMEC</t>
  </si>
  <si>
    <t>IAMB</t>
  </si>
  <si>
    <t>MII. GUILLERMO PALACIOS PITALUA</t>
  </si>
  <si>
    <t>702-B</t>
  </si>
  <si>
    <t>402-U</t>
  </si>
  <si>
    <t>111-B</t>
  </si>
  <si>
    <t>106-B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</si>
</sst>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C99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6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top"/>
    </xf>
    <xf numFmtId="0" fontId="7" fillId="0" borderId="0" xfId="0" applyFont="1" applyAlignment="1">
      <alignment horizontal="right" vertical="center" wrapText="1"/>
    </xf>
    <xf numFmtId="9" fontId="4" fillId="0" borderId="9" xfId="1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9" fontId="4" fillId="2" borderId="7" xfId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0" borderId="2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4" fillId="0" borderId="2" xfId="0" applyFont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2442881</xdr:colOff>
      <xdr:row>0</xdr:row>
      <xdr:rowOff>751537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2881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78442</xdr:colOff>
      <xdr:row>0</xdr:row>
      <xdr:rowOff>56031</xdr:rowOff>
    </xdr:from>
    <xdr:to>
      <xdr:col>13</xdr:col>
      <xdr:colOff>638736</xdr:colOff>
      <xdr:row>0</xdr:row>
      <xdr:rowOff>760321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56031"/>
          <a:ext cx="1322294" cy="704290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33</xdr:row>
      <xdr:rowOff>11207</xdr:rowOff>
    </xdr:from>
    <xdr:to>
      <xdr:col>3</xdr:col>
      <xdr:colOff>881868</xdr:colOff>
      <xdr:row>34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FC313B-B102-2259-4D26-19674743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92824" y="8113060"/>
          <a:ext cx="1049956" cy="784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2442881</xdr:colOff>
      <xdr:row>0</xdr:row>
      <xdr:rowOff>751537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2881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123264</xdr:colOff>
      <xdr:row>0</xdr:row>
      <xdr:rowOff>33618</xdr:rowOff>
    </xdr:from>
    <xdr:to>
      <xdr:col>13</xdr:col>
      <xdr:colOff>683558</xdr:colOff>
      <xdr:row>0</xdr:row>
      <xdr:rowOff>737908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8323" y="33618"/>
          <a:ext cx="1322294" cy="7042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2442881</xdr:colOff>
      <xdr:row>0</xdr:row>
      <xdr:rowOff>751537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2881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123265</xdr:colOff>
      <xdr:row>0</xdr:row>
      <xdr:rowOff>67236</xdr:rowOff>
    </xdr:from>
    <xdr:to>
      <xdr:col>13</xdr:col>
      <xdr:colOff>683559</xdr:colOff>
      <xdr:row>0</xdr:row>
      <xdr:rowOff>771526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8324" y="67236"/>
          <a:ext cx="1322294" cy="704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2442881</xdr:colOff>
      <xdr:row>0</xdr:row>
      <xdr:rowOff>751537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2881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112059</xdr:colOff>
      <xdr:row>0</xdr:row>
      <xdr:rowOff>44823</xdr:rowOff>
    </xdr:from>
    <xdr:to>
      <xdr:col>13</xdr:col>
      <xdr:colOff>672353</xdr:colOff>
      <xdr:row>0</xdr:row>
      <xdr:rowOff>749113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118" y="44823"/>
          <a:ext cx="1322294" cy="7042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2442881</xdr:colOff>
      <xdr:row>0</xdr:row>
      <xdr:rowOff>751537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2881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112059</xdr:colOff>
      <xdr:row>0</xdr:row>
      <xdr:rowOff>22411</xdr:rowOff>
    </xdr:from>
    <xdr:to>
      <xdr:col>13</xdr:col>
      <xdr:colOff>672353</xdr:colOff>
      <xdr:row>0</xdr:row>
      <xdr:rowOff>726701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118" y="22411"/>
          <a:ext cx="1322294" cy="7042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7"/>
  <sheetViews>
    <sheetView tabSelected="1" topLeftCell="A29" zoomScale="85" zoomScaleNormal="85" zoomScaleSheetLayoutView="100" workbookViewId="0">
      <selection activeCell="E37" sqref="E37"/>
    </sheetView>
  </sheetViews>
  <sheetFormatPr baseColWidth="10" defaultColWidth="11.42578125" defaultRowHeight="12.75" x14ac:dyDescent="0.2"/>
  <cols>
    <col min="1" max="1" width="38.5703125" style="1" bestFit="1" customWidth="1"/>
    <col min="2" max="2" width="4.7109375" style="1" bestFit="1" customWidth="1"/>
    <col min="3" max="3" width="5.5703125" style="1" bestFit="1" customWidth="1"/>
    <col min="4" max="4" width="21.85546875" style="1" customWidth="1"/>
    <col min="5" max="5" width="9.42578125" style="1" customWidth="1"/>
    <col min="6" max="12" width="7.5703125" style="1" customWidth="1"/>
    <col min="13" max="16384" width="11.42578125" style="1"/>
  </cols>
  <sheetData>
    <row r="1" spans="1:14" ht="62.25" customHeight="1" x14ac:dyDescent="0.2"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">
      <c r="A2" s="2"/>
      <c r="B2" s="2"/>
      <c r="C2" s="2"/>
      <c r="E2" s="2"/>
      <c r="F2" s="2"/>
      <c r="G2" s="2"/>
      <c r="H2" s="2"/>
      <c r="I2" s="2"/>
      <c r="J2" s="2"/>
      <c r="K2" s="2"/>
    </row>
    <row r="3" spans="1:14" x14ac:dyDescent="0.2">
      <c r="A3" s="21" t="s">
        <v>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14" x14ac:dyDescent="0.2">
      <c r="A6" s="22" t="s">
        <v>2</v>
      </c>
      <c r="B6" s="22"/>
      <c r="C6" s="22"/>
      <c r="D6" s="22"/>
      <c r="E6" s="23" t="s">
        <v>31</v>
      </c>
      <c r="F6" s="23"/>
      <c r="G6" s="23"/>
      <c r="H6" s="23"/>
      <c r="I6" s="3"/>
      <c r="J6" s="3"/>
      <c r="K6" s="3"/>
      <c r="L6" s="3"/>
      <c r="M6" s="3"/>
      <c r="N6" s="3"/>
    </row>
    <row r="7" spans="1:14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4" x14ac:dyDescent="0.2">
      <c r="A8" s="4" t="s">
        <v>3</v>
      </c>
      <c r="B8" s="33" t="s">
        <v>4</v>
      </c>
      <c r="C8" s="33"/>
      <c r="D8" s="14" t="s">
        <v>5</v>
      </c>
      <c r="E8" s="5">
        <v>5</v>
      </c>
      <c r="G8" s="4" t="s">
        <v>6</v>
      </c>
      <c r="H8" s="5">
        <v>5</v>
      </c>
      <c r="I8" s="32" t="s">
        <v>7</v>
      </c>
      <c r="J8" s="32"/>
      <c r="K8" s="32"/>
      <c r="L8" s="33" t="s">
        <v>32</v>
      </c>
      <c r="M8" s="33"/>
      <c r="N8" s="33"/>
    </row>
    <row r="10" spans="1:14" x14ac:dyDescent="0.2">
      <c r="A10" s="4" t="s">
        <v>8</v>
      </c>
      <c r="B10" s="33" t="s">
        <v>41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4" ht="13.5" thickBot="1" x14ac:dyDescent="0.25">
      <c r="B11" s="6"/>
      <c r="C11" s="6"/>
      <c r="E11" s="6"/>
      <c r="F11" s="6"/>
      <c r="G11" s="6"/>
      <c r="H11" s="6"/>
      <c r="I11" s="6"/>
      <c r="J11" s="6"/>
      <c r="K11" s="6"/>
    </row>
    <row r="12" spans="1:14" x14ac:dyDescent="0.2">
      <c r="A12" s="34" t="s">
        <v>9</v>
      </c>
      <c r="B12" s="30" t="s">
        <v>10</v>
      </c>
      <c r="C12" s="30" t="s">
        <v>11</v>
      </c>
      <c r="D12" s="25" t="s">
        <v>12</v>
      </c>
      <c r="E12" s="25" t="s">
        <v>13</v>
      </c>
      <c r="F12" s="25" t="s">
        <v>14</v>
      </c>
      <c r="G12" s="25"/>
      <c r="H12" s="25" t="s">
        <v>15</v>
      </c>
      <c r="I12" s="25" t="s">
        <v>16</v>
      </c>
      <c r="J12" s="25" t="s">
        <v>17</v>
      </c>
      <c r="K12" s="25" t="s">
        <v>18</v>
      </c>
      <c r="L12" s="25" t="s">
        <v>19</v>
      </c>
      <c r="M12" s="25" t="s">
        <v>20</v>
      </c>
      <c r="N12" s="27" t="s">
        <v>21</v>
      </c>
    </row>
    <row r="13" spans="1:14" x14ac:dyDescent="0.2">
      <c r="A13" s="35"/>
      <c r="B13" s="31"/>
      <c r="C13" s="31"/>
      <c r="D13" s="26"/>
      <c r="E13" s="26"/>
      <c r="F13" s="7" t="s">
        <v>22</v>
      </c>
      <c r="G13" s="7" t="s">
        <v>23</v>
      </c>
      <c r="H13" s="26"/>
      <c r="I13" s="26"/>
      <c r="J13" s="26"/>
      <c r="K13" s="26"/>
      <c r="L13" s="26"/>
      <c r="M13" s="26"/>
      <c r="N13" s="28"/>
    </row>
    <row r="14" spans="1:14" s="11" customFormat="1" ht="25.5" x14ac:dyDescent="0.2">
      <c r="A14" s="8" t="s">
        <v>33</v>
      </c>
      <c r="B14" s="9"/>
      <c r="C14" s="9" t="s">
        <v>42</v>
      </c>
      <c r="D14" s="9" t="s">
        <v>34</v>
      </c>
      <c r="E14" s="9">
        <v>22</v>
      </c>
      <c r="F14" s="9"/>
      <c r="G14" s="9"/>
      <c r="H14" s="10">
        <f t="shared" ref="H14:H27" si="0">F14/E14</f>
        <v>0</v>
      </c>
      <c r="I14" s="9">
        <f t="shared" ref="I14:I28" si="1">(E14-SUM(F14:G14))-K14</f>
        <v>22</v>
      </c>
      <c r="J14" s="10">
        <f t="shared" ref="J14:J28" si="2">I14/E14</f>
        <v>1</v>
      </c>
      <c r="K14" s="9"/>
      <c r="L14" s="10">
        <f t="shared" ref="L14:L28" si="3">K14/E14</f>
        <v>0</v>
      </c>
      <c r="M14" s="9"/>
      <c r="N14" s="15"/>
    </row>
    <row r="15" spans="1:14" s="11" customFormat="1" ht="25.5" x14ac:dyDescent="0.2">
      <c r="A15" s="8" t="s">
        <v>35</v>
      </c>
      <c r="B15" s="9"/>
      <c r="C15" s="9" t="s">
        <v>42</v>
      </c>
      <c r="D15" s="9" t="s">
        <v>34</v>
      </c>
      <c r="E15" s="9">
        <v>21</v>
      </c>
      <c r="F15" s="9"/>
      <c r="G15" s="9"/>
      <c r="H15" s="10">
        <f t="shared" si="0"/>
        <v>0</v>
      </c>
      <c r="I15" s="9">
        <f t="shared" si="1"/>
        <v>21</v>
      </c>
      <c r="J15" s="10">
        <f t="shared" si="2"/>
        <v>1</v>
      </c>
      <c r="K15" s="9"/>
      <c r="L15" s="10">
        <f t="shared" si="3"/>
        <v>0</v>
      </c>
      <c r="M15" s="9"/>
      <c r="N15" s="15"/>
    </row>
    <row r="16" spans="1:14" s="11" customFormat="1" ht="25.5" x14ac:dyDescent="0.2">
      <c r="A16" s="8" t="s">
        <v>36</v>
      </c>
      <c r="B16" s="9"/>
      <c r="C16" s="9" t="s">
        <v>43</v>
      </c>
      <c r="D16" s="9" t="s">
        <v>34</v>
      </c>
      <c r="E16" s="9">
        <v>9</v>
      </c>
      <c r="F16" s="9"/>
      <c r="G16" s="9"/>
      <c r="H16" s="10">
        <f t="shared" si="0"/>
        <v>0</v>
      </c>
      <c r="I16" s="9">
        <f t="shared" si="1"/>
        <v>9</v>
      </c>
      <c r="J16" s="10">
        <f t="shared" si="2"/>
        <v>1</v>
      </c>
      <c r="K16" s="9"/>
      <c r="L16" s="10">
        <f t="shared" si="3"/>
        <v>0</v>
      </c>
      <c r="M16" s="9"/>
      <c r="N16" s="15"/>
    </row>
    <row r="17" spans="1:14" s="11" customFormat="1" ht="25.5" x14ac:dyDescent="0.2">
      <c r="A17" s="8" t="s">
        <v>37</v>
      </c>
      <c r="B17" s="9"/>
      <c r="C17" s="9" t="s">
        <v>44</v>
      </c>
      <c r="D17" s="9" t="s">
        <v>39</v>
      </c>
      <c r="E17" s="9">
        <v>28</v>
      </c>
      <c r="F17" s="9"/>
      <c r="G17" s="9"/>
      <c r="H17" s="10">
        <f t="shared" si="0"/>
        <v>0</v>
      </c>
      <c r="I17" s="9">
        <f t="shared" si="1"/>
        <v>28</v>
      </c>
      <c r="J17" s="10">
        <f t="shared" si="2"/>
        <v>1</v>
      </c>
      <c r="K17" s="9"/>
      <c r="L17" s="10">
        <f t="shared" si="3"/>
        <v>0</v>
      </c>
      <c r="M17" s="9"/>
      <c r="N17" s="15"/>
    </row>
    <row r="18" spans="1:14" s="11" customFormat="1" ht="25.5" x14ac:dyDescent="0.2">
      <c r="A18" s="8" t="s">
        <v>38</v>
      </c>
      <c r="B18" s="9"/>
      <c r="C18" s="9" t="s">
        <v>45</v>
      </c>
      <c r="D18" s="9" t="s">
        <v>40</v>
      </c>
      <c r="E18" s="9">
        <v>37</v>
      </c>
      <c r="F18" s="9"/>
      <c r="G18" s="9"/>
      <c r="H18" s="10">
        <f t="shared" si="0"/>
        <v>0</v>
      </c>
      <c r="I18" s="9">
        <f t="shared" si="1"/>
        <v>37</v>
      </c>
      <c r="J18" s="10">
        <f t="shared" si="2"/>
        <v>1</v>
      </c>
      <c r="K18" s="9"/>
      <c r="L18" s="10">
        <f t="shared" si="3"/>
        <v>0</v>
      </c>
      <c r="M18" s="9"/>
      <c r="N18" s="15"/>
    </row>
    <row r="19" spans="1:14" s="11" customFormat="1" x14ac:dyDescent="0.2">
      <c r="B19" s="9"/>
      <c r="C19" s="9"/>
      <c r="D19" s="9"/>
      <c r="E19" s="9"/>
      <c r="F19" s="9"/>
      <c r="G19" s="9"/>
      <c r="H19" s="10" t="e">
        <f t="shared" si="0"/>
        <v>#DIV/0!</v>
      </c>
      <c r="I19" s="9">
        <f t="shared" si="1"/>
        <v>0</v>
      </c>
      <c r="J19" s="10" t="e">
        <f t="shared" si="2"/>
        <v>#DIV/0!</v>
      </c>
      <c r="K19" s="9"/>
      <c r="L19" s="10" t="e">
        <f t="shared" si="3"/>
        <v>#DIV/0!</v>
      </c>
      <c r="M19" s="9"/>
      <c r="N19" s="15"/>
    </row>
    <row r="20" spans="1:14" s="11" customFormat="1" x14ac:dyDescent="0.2">
      <c r="A20" s="8"/>
      <c r="B20" s="9"/>
      <c r="C20" s="9"/>
      <c r="D20" s="9"/>
      <c r="E20" s="9"/>
      <c r="F20" s="9"/>
      <c r="G20" s="9"/>
      <c r="H20" s="10" t="e">
        <f t="shared" si="0"/>
        <v>#DIV/0!</v>
      </c>
      <c r="I20" s="9">
        <f t="shared" si="1"/>
        <v>0</v>
      </c>
      <c r="J20" s="10" t="e">
        <f t="shared" si="2"/>
        <v>#DIV/0!</v>
      </c>
      <c r="K20" s="9"/>
      <c r="L20" s="10" t="e">
        <f t="shared" si="3"/>
        <v>#DIV/0!</v>
      </c>
      <c r="M20" s="9"/>
      <c r="N20" s="15"/>
    </row>
    <row r="21" spans="1:14" s="11" customFormat="1" x14ac:dyDescent="0.2">
      <c r="A21" s="8"/>
      <c r="B21" s="9"/>
      <c r="C21" s="9"/>
      <c r="D21" s="9"/>
      <c r="E21" s="9"/>
      <c r="F21" s="9"/>
      <c r="G21" s="9"/>
      <c r="H21" s="10" t="e">
        <f t="shared" si="0"/>
        <v>#DIV/0!</v>
      </c>
      <c r="I21" s="9">
        <f t="shared" si="1"/>
        <v>0</v>
      </c>
      <c r="J21" s="10" t="e">
        <f t="shared" si="2"/>
        <v>#DIV/0!</v>
      </c>
      <c r="K21" s="9"/>
      <c r="L21" s="10" t="e">
        <f t="shared" si="3"/>
        <v>#DIV/0!</v>
      </c>
      <c r="M21" s="9"/>
      <c r="N21" s="15"/>
    </row>
    <row r="22" spans="1:14" s="11" customFormat="1" x14ac:dyDescent="0.2">
      <c r="A22" s="8"/>
      <c r="B22" s="9"/>
      <c r="C22" s="9"/>
      <c r="D22" s="9"/>
      <c r="E22" s="9"/>
      <c r="F22" s="9"/>
      <c r="G22" s="9"/>
      <c r="H22" s="10" t="e">
        <f t="shared" si="0"/>
        <v>#DIV/0!</v>
      </c>
      <c r="I22" s="9">
        <f t="shared" si="1"/>
        <v>0</v>
      </c>
      <c r="J22" s="10" t="e">
        <f t="shared" si="2"/>
        <v>#DIV/0!</v>
      </c>
      <c r="K22" s="9"/>
      <c r="L22" s="10" t="e">
        <f t="shared" si="3"/>
        <v>#DIV/0!</v>
      </c>
      <c r="M22" s="9"/>
      <c r="N22" s="15"/>
    </row>
    <row r="23" spans="1:14" s="11" customFormat="1" x14ac:dyDescent="0.2">
      <c r="A23" s="8"/>
      <c r="B23" s="9"/>
      <c r="C23" s="9"/>
      <c r="D23" s="9"/>
      <c r="E23" s="9"/>
      <c r="F23" s="9"/>
      <c r="G23" s="9"/>
      <c r="H23" s="10" t="e">
        <f t="shared" si="0"/>
        <v>#DIV/0!</v>
      </c>
      <c r="I23" s="9">
        <f t="shared" si="1"/>
        <v>0</v>
      </c>
      <c r="J23" s="10" t="e">
        <f t="shared" si="2"/>
        <v>#DIV/0!</v>
      </c>
      <c r="K23" s="9"/>
      <c r="L23" s="10" t="e">
        <f t="shared" si="3"/>
        <v>#DIV/0!</v>
      </c>
      <c r="M23" s="9"/>
      <c r="N23" s="15"/>
    </row>
    <row r="24" spans="1:14" s="11" customFormat="1" x14ac:dyDescent="0.2">
      <c r="A24" s="8"/>
      <c r="B24" s="9"/>
      <c r="C24" s="9"/>
      <c r="D24" s="9"/>
      <c r="E24" s="9"/>
      <c r="F24" s="9"/>
      <c r="G24" s="9"/>
      <c r="H24" s="10" t="e">
        <f t="shared" si="0"/>
        <v>#DIV/0!</v>
      </c>
      <c r="I24" s="9">
        <f t="shared" si="1"/>
        <v>0</v>
      </c>
      <c r="J24" s="10" t="e">
        <f t="shared" si="2"/>
        <v>#DIV/0!</v>
      </c>
      <c r="K24" s="9"/>
      <c r="L24" s="10" t="e">
        <f t="shared" si="3"/>
        <v>#DIV/0!</v>
      </c>
      <c r="M24" s="9"/>
      <c r="N24" s="15"/>
    </row>
    <row r="25" spans="1:14" s="11" customFormat="1" x14ac:dyDescent="0.2">
      <c r="A25" s="8"/>
      <c r="B25" s="9"/>
      <c r="C25" s="9"/>
      <c r="D25" s="9"/>
      <c r="E25" s="9"/>
      <c r="F25" s="9"/>
      <c r="G25" s="9"/>
      <c r="H25" s="10" t="e">
        <f t="shared" si="0"/>
        <v>#DIV/0!</v>
      </c>
      <c r="I25" s="9">
        <f t="shared" si="1"/>
        <v>0</v>
      </c>
      <c r="J25" s="10" t="e">
        <f t="shared" si="2"/>
        <v>#DIV/0!</v>
      </c>
      <c r="K25" s="9"/>
      <c r="L25" s="10" t="e">
        <f t="shared" si="3"/>
        <v>#DIV/0!</v>
      </c>
      <c r="M25" s="9"/>
      <c r="N25" s="15"/>
    </row>
    <row r="26" spans="1:14" s="11" customFormat="1" x14ac:dyDescent="0.2">
      <c r="A26" s="8"/>
      <c r="B26" s="9"/>
      <c r="C26" s="9"/>
      <c r="D26" s="9"/>
      <c r="E26" s="9"/>
      <c r="F26" s="9"/>
      <c r="G26" s="9"/>
      <c r="H26" s="10" t="e">
        <f t="shared" si="0"/>
        <v>#DIV/0!</v>
      </c>
      <c r="I26" s="9">
        <f t="shared" si="1"/>
        <v>0</v>
      </c>
      <c r="J26" s="10" t="e">
        <f t="shared" si="2"/>
        <v>#DIV/0!</v>
      </c>
      <c r="K26" s="9"/>
      <c r="L26" s="10" t="e">
        <f t="shared" si="3"/>
        <v>#DIV/0!</v>
      </c>
      <c r="M26" s="9"/>
      <c r="N26" s="15"/>
    </row>
    <row r="27" spans="1:14" s="11" customFormat="1" ht="16.5" customHeight="1" x14ac:dyDescent="0.2">
      <c r="A27" s="8"/>
      <c r="B27" s="9"/>
      <c r="C27" s="9"/>
      <c r="D27" s="9"/>
      <c r="E27" s="9"/>
      <c r="F27" s="9"/>
      <c r="G27" s="9"/>
      <c r="H27" s="10" t="e">
        <f t="shared" si="0"/>
        <v>#DIV/0!</v>
      </c>
      <c r="I27" s="9">
        <f t="shared" si="1"/>
        <v>0</v>
      </c>
      <c r="J27" s="10" t="e">
        <f t="shared" si="2"/>
        <v>#DIV/0!</v>
      </c>
      <c r="K27" s="9"/>
      <c r="L27" s="10" t="e">
        <f t="shared" si="3"/>
        <v>#DIV/0!</v>
      </c>
      <c r="M27" s="9"/>
      <c r="N27" s="15"/>
    </row>
    <row r="28" spans="1:14" ht="13.5" thickBot="1" x14ac:dyDescent="0.25">
      <c r="A28" s="16" t="s">
        <v>24</v>
      </c>
      <c r="B28" s="17" t="s">
        <v>25</v>
      </c>
      <c r="C28" s="17" t="s">
        <v>25</v>
      </c>
      <c r="D28" s="17" t="s">
        <v>25</v>
      </c>
      <c r="E28" s="17">
        <f>SUM(E14:E27)</f>
        <v>117</v>
      </c>
      <c r="F28" s="17">
        <f>SUM(F14:F27)</f>
        <v>0</v>
      </c>
      <c r="G28" s="17">
        <f>SUM(G14:G27)</f>
        <v>0</v>
      </c>
      <c r="H28" s="18">
        <f>SUM(F28:G28)/E28</f>
        <v>0</v>
      </c>
      <c r="I28" s="17">
        <f t="shared" si="1"/>
        <v>117</v>
      </c>
      <c r="J28" s="18">
        <f t="shared" si="2"/>
        <v>1</v>
      </c>
      <c r="K28" s="17">
        <f>SUM(K14:K27)</f>
        <v>0</v>
      </c>
      <c r="L28" s="18">
        <f t="shared" si="3"/>
        <v>0</v>
      </c>
      <c r="M28" s="17" t="e">
        <f>AVERAGE(M14:M27)</f>
        <v>#DIV/0!</v>
      </c>
      <c r="N28" s="19" t="e">
        <f>AVERAGE(N14:N27)</f>
        <v>#DIV/0!</v>
      </c>
    </row>
    <row r="30" spans="1:14" ht="120" customHeight="1" x14ac:dyDescent="0.2">
      <c r="A30" s="29" t="s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2" spans="1:14" x14ac:dyDescent="0.2">
      <c r="A32" s="12"/>
    </row>
    <row r="33" spans="1:10" x14ac:dyDescent="0.2">
      <c r="B33" s="36" t="s">
        <v>27</v>
      </c>
      <c r="C33" s="36"/>
      <c r="D33" s="36"/>
      <c r="G33" s="21" t="s">
        <v>28</v>
      </c>
      <c r="H33" s="21"/>
      <c r="I33" s="21"/>
      <c r="J33" s="21"/>
    </row>
    <row r="34" spans="1:10" ht="62.25" customHeight="1" x14ac:dyDescent="0.2">
      <c r="B34" s="37"/>
      <c r="C34" s="37"/>
      <c r="D34" s="37"/>
      <c r="G34" s="33"/>
      <c r="H34" s="33"/>
      <c r="I34" s="33"/>
      <c r="J34" s="33"/>
    </row>
    <row r="35" spans="1:10" hidden="1" x14ac:dyDescent="0.2">
      <c r="A35" s="38" t="e">
        <v>#REF!</v>
      </c>
      <c r="B35" s="38"/>
      <c r="C35" s="6"/>
      <c r="E35" s="38"/>
      <c r="F35" s="38"/>
      <c r="G35" s="38"/>
      <c r="H35" s="38"/>
    </row>
    <row r="36" spans="1:10" hidden="1" x14ac:dyDescent="0.2"/>
    <row r="37" spans="1:10" ht="45" customHeight="1" x14ac:dyDescent="0.2">
      <c r="B37" s="39" t="str">
        <f>B10</f>
        <v>MII. GUILLERMO PALACIOS PITALUA</v>
      </c>
      <c r="C37" s="39"/>
      <c r="D37" s="39"/>
      <c r="E37" s="13"/>
      <c r="F37" s="13"/>
      <c r="G37" s="39"/>
      <c r="H37" s="39"/>
      <c r="I37" s="39"/>
      <c r="J37" s="39"/>
    </row>
  </sheetData>
  <mergeCells count="31">
    <mergeCell ref="A35:B35"/>
    <mergeCell ref="E35:H35"/>
    <mergeCell ref="B37:D37"/>
    <mergeCell ref="G37:J37"/>
    <mergeCell ref="K12:K13"/>
    <mergeCell ref="L12:L13"/>
    <mergeCell ref="B33:D33"/>
    <mergeCell ref="G33:J33"/>
    <mergeCell ref="B34:D34"/>
    <mergeCell ref="G34:J34"/>
    <mergeCell ref="M12:M13"/>
    <mergeCell ref="N12:N13"/>
    <mergeCell ref="A30:N30"/>
    <mergeCell ref="C12:C13"/>
    <mergeCell ref="I8:K8"/>
    <mergeCell ref="L8:N8"/>
    <mergeCell ref="B8:C8"/>
    <mergeCell ref="B10:L10"/>
    <mergeCell ref="A12:A13"/>
    <mergeCell ref="B12:B13"/>
    <mergeCell ref="D12:D13"/>
    <mergeCell ref="E12:E13"/>
    <mergeCell ref="F12:G12"/>
    <mergeCell ref="H12:H13"/>
    <mergeCell ref="I12:I13"/>
    <mergeCell ref="J12:J13"/>
    <mergeCell ref="A3:N3"/>
    <mergeCell ref="A5:N5"/>
    <mergeCell ref="A6:D6"/>
    <mergeCell ref="E6:H6"/>
    <mergeCell ref="B1:N1"/>
  </mergeCells>
  <pageMargins left="0.70866141732283472" right="0.70866141732283472" top="0.74803149606299213" bottom="1.05125" header="0.31496062992125984" footer="0.31496062992125984"/>
  <pageSetup scale="72" orientation="landscape" r:id="rId1"/>
  <headerFooter>
    <oddFooter>&amp;RAgosto 2022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"/>
  <sheetViews>
    <sheetView zoomScale="85" zoomScaleNormal="85" zoomScaleSheetLayoutView="100" workbookViewId="0">
      <selection activeCell="P21" sqref="P21"/>
    </sheetView>
  </sheetViews>
  <sheetFormatPr baseColWidth="10" defaultColWidth="11.42578125" defaultRowHeight="12.75" x14ac:dyDescent="0.2"/>
  <cols>
    <col min="1" max="1" width="38.5703125" style="1" bestFit="1" customWidth="1"/>
    <col min="2" max="2" width="4.7109375" style="1" bestFit="1" customWidth="1"/>
    <col min="3" max="3" width="5.5703125" style="1" bestFit="1" customWidth="1"/>
    <col min="4" max="4" width="21.85546875" style="1" customWidth="1"/>
    <col min="5" max="5" width="9.42578125" style="1" customWidth="1"/>
    <col min="6" max="12" width="7.5703125" style="1" customWidth="1"/>
    <col min="13" max="16384" width="11.42578125" style="1"/>
  </cols>
  <sheetData>
    <row r="1" spans="1:14" ht="62.25" customHeight="1" x14ac:dyDescent="0.2"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">
      <c r="A2" s="2"/>
      <c r="B2" s="2"/>
      <c r="C2" s="2"/>
      <c r="E2" s="2"/>
      <c r="F2" s="2"/>
      <c r="G2" s="2"/>
      <c r="H2" s="2"/>
      <c r="I2" s="2"/>
      <c r="J2" s="2"/>
      <c r="K2" s="2"/>
    </row>
    <row r="3" spans="1:14" x14ac:dyDescent="0.2">
      <c r="A3" s="21" t="s">
        <v>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14" x14ac:dyDescent="0.2">
      <c r="A6" s="22" t="s">
        <v>2</v>
      </c>
      <c r="B6" s="22"/>
      <c r="C6" s="22"/>
      <c r="D6" s="22"/>
      <c r="E6" s="23"/>
      <c r="F6" s="23"/>
      <c r="G6" s="23"/>
      <c r="H6" s="23"/>
      <c r="I6" s="3"/>
      <c r="J6" s="3"/>
      <c r="K6" s="3"/>
      <c r="L6" s="3"/>
      <c r="M6" s="3"/>
      <c r="N6" s="3"/>
    </row>
    <row r="7" spans="1:14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4" ht="15" x14ac:dyDescent="0.25">
      <c r="A8" s="4" t="s">
        <v>3</v>
      </c>
      <c r="B8" s="33">
        <v>2</v>
      </c>
      <c r="C8" s="33"/>
      <c r="D8" s="14" t="s">
        <v>5</v>
      </c>
      <c r="E8" s="20">
        <f>'1'!E8</f>
        <v>5</v>
      </c>
      <c r="F8"/>
      <c r="G8" s="4" t="s">
        <v>6</v>
      </c>
      <c r="H8" s="20">
        <f>'1'!H8</f>
        <v>5</v>
      </c>
      <c r="I8" s="32" t="s">
        <v>7</v>
      </c>
      <c r="J8" s="32"/>
      <c r="K8" s="32"/>
      <c r="L8" s="33" t="str">
        <f>'1'!L8</f>
        <v>AGOSTO-DICIEMBRE, 2022</v>
      </c>
      <c r="M8" s="33"/>
      <c r="N8" s="33"/>
    </row>
    <row r="10" spans="1:14" x14ac:dyDescent="0.2">
      <c r="A10" s="4" t="s">
        <v>8</v>
      </c>
      <c r="B10" s="33" t="str">
        <f>'1'!B10</f>
        <v>MII. GUILLERMO PALACIOS PITALUA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4" ht="13.5" thickBot="1" x14ac:dyDescent="0.25">
      <c r="B11" s="6"/>
      <c r="C11" s="6"/>
      <c r="E11" s="6"/>
      <c r="F11" s="6"/>
      <c r="G11" s="6"/>
      <c r="H11" s="6"/>
      <c r="I11" s="6"/>
      <c r="J11" s="6"/>
      <c r="K11" s="6"/>
    </row>
    <row r="12" spans="1:14" x14ac:dyDescent="0.2">
      <c r="A12" s="34" t="s">
        <v>9</v>
      </c>
      <c r="B12" s="30" t="s">
        <v>10</v>
      </c>
      <c r="C12" s="30" t="s">
        <v>11</v>
      </c>
      <c r="D12" s="25" t="s">
        <v>12</v>
      </c>
      <c r="E12" s="25" t="s">
        <v>13</v>
      </c>
      <c r="F12" s="25" t="s">
        <v>14</v>
      </c>
      <c r="G12" s="25"/>
      <c r="H12" s="25" t="s">
        <v>15</v>
      </c>
      <c r="I12" s="25" t="s">
        <v>16</v>
      </c>
      <c r="J12" s="25" t="s">
        <v>17</v>
      </c>
      <c r="K12" s="25" t="s">
        <v>18</v>
      </c>
      <c r="L12" s="25" t="s">
        <v>19</v>
      </c>
      <c r="M12" s="25" t="s">
        <v>20</v>
      </c>
      <c r="N12" s="27" t="s">
        <v>21</v>
      </c>
    </row>
    <row r="13" spans="1:14" x14ac:dyDescent="0.2">
      <c r="A13" s="35"/>
      <c r="B13" s="31"/>
      <c r="C13" s="31"/>
      <c r="D13" s="26"/>
      <c r="E13" s="26"/>
      <c r="F13" s="7" t="s">
        <v>22</v>
      </c>
      <c r="G13" s="7" t="s">
        <v>23</v>
      </c>
      <c r="H13" s="26"/>
      <c r="I13" s="26"/>
      <c r="J13" s="26"/>
      <c r="K13" s="26"/>
      <c r="L13" s="26"/>
      <c r="M13" s="26"/>
      <c r="N13" s="28"/>
    </row>
    <row r="14" spans="1:14" s="11" customFormat="1" ht="25.5" x14ac:dyDescent="0.2">
      <c r="A14" s="9" t="str">
        <f>'1'!A14</f>
        <v>PROYECTO DE MANUFACTURA</v>
      </c>
      <c r="B14" s="9"/>
      <c r="C14" s="9" t="str">
        <f>'1'!C14</f>
        <v>702-B</v>
      </c>
      <c r="D14" s="9" t="str">
        <f>'1'!D14</f>
        <v>IEM</v>
      </c>
      <c r="E14" s="9">
        <f>'1'!E14</f>
        <v>22</v>
      </c>
      <c r="F14" s="9"/>
      <c r="G14" s="9"/>
      <c r="H14" s="10">
        <f t="shared" ref="H14:H27" si="0">F14/E14</f>
        <v>0</v>
      </c>
      <c r="I14" s="9">
        <f t="shared" ref="I14:I28" si="1">(E14-SUM(F14:G14))-K14</f>
        <v>22</v>
      </c>
      <c r="J14" s="10">
        <f t="shared" ref="J14:J28" si="2">I14/E14</f>
        <v>1</v>
      </c>
      <c r="K14" s="9"/>
      <c r="L14" s="10">
        <f t="shared" ref="L14:L28" si="3">K14/E14</f>
        <v>0</v>
      </c>
      <c r="M14" s="9"/>
      <c r="N14" s="15"/>
    </row>
    <row r="15" spans="1:14" s="11" customFormat="1" ht="25.5" x14ac:dyDescent="0.2">
      <c r="A15" s="9" t="str">
        <f>'1'!A15</f>
        <v>SISTEMAS HIDRÁULICOS Y NEUMÁTICOS DE POTENCIA</v>
      </c>
      <c r="B15" s="9"/>
      <c r="C15" s="9" t="str">
        <f>'1'!C15</f>
        <v>702-B</v>
      </c>
      <c r="D15" s="9" t="str">
        <f>'1'!D15</f>
        <v>IEM</v>
      </c>
      <c r="E15" s="9">
        <f>'1'!E15</f>
        <v>21</v>
      </c>
      <c r="F15" s="9"/>
      <c r="G15" s="9"/>
      <c r="H15" s="10">
        <f t="shared" si="0"/>
        <v>0</v>
      </c>
      <c r="I15" s="9">
        <f t="shared" si="1"/>
        <v>21</v>
      </c>
      <c r="J15" s="10">
        <f t="shared" si="2"/>
        <v>1</v>
      </c>
      <c r="K15" s="9"/>
      <c r="L15" s="10">
        <f t="shared" si="3"/>
        <v>0</v>
      </c>
      <c r="M15" s="9"/>
      <c r="N15" s="15"/>
    </row>
    <row r="16" spans="1:14" s="11" customFormat="1" ht="25.5" x14ac:dyDescent="0.2">
      <c r="A16" s="9" t="str">
        <f>'1'!A16</f>
        <v>MECÁNICA DE FLUIDOS</v>
      </c>
      <c r="B16" s="9"/>
      <c r="C16" s="9" t="str">
        <f>'1'!C16</f>
        <v>402-U</v>
      </c>
      <c r="D16" s="9" t="str">
        <f>'1'!D16</f>
        <v>IEM</v>
      </c>
      <c r="E16" s="9">
        <f>'1'!E16</f>
        <v>9</v>
      </c>
      <c r="F16" s="9"/>
      <c r="G16" s="9"/>
      <c r="H16" s="10">
        <f t="shared" si="0"/>
        <v>0</v>
      </c>
      <c r="I16" s="9">
        <f t="shared" si="1"/>
        <v>9</v>
      </c>
      <c r="J16" s="10">
        <f t="shared" si="2"/>
        <v>1</v>
      </c>
      <c r="K16" s="9"/>
      <c r="L16" s="10">
        <f t="shared" si="3"/>
        <v>0</v>
      </c>
      <c r="M16" s="9"/>
      <c r="N16" s="15"/>
    </row>
    <row r="17" spans="1:14" s="11" customFormat="1" ht="25.5" x14ac:dyDescent="0.2">
      <c r="A17" s="9" t="str">
        <f>'1'!A17</f>
        <v>DIBUJO ASISTIDO POR PC</v>
      </c>
      <c r="B17" s="9"/>
      <c r="C17" s="9" t="str">
        <f>'1'!C17</f>
        <v>111-B</v>
      </c>
      <c r="D17" s="9" t="str">
        <f>'1'!D17</f>
        <v>IMEC</v>
      </c>
      <c r="E17" s="9">
        <f>'1'!E17</f>
        <v>28</v>
      </c>
      <c r="F17" s="9"/>
      <c r="G17" s="9"/>
      <c r="H17" s="10">
        <f t="shared" si="0"/>
        <v>0</v>
      </c>
      <c r="I17" s="9">
        <f t="shared" si="1"/>
        <v>28</v>
      </c>
      <c r="J17" s="10">
        <f t="shared" si="2"/>
        <v>1</v>
      </c>
      <c r="K17" s="9"/>
      <c r="L17" s="10">
        <f t="shared" si="3"/>
        <v>0</v>
      </c>
      <c r="M17" s="9"/>
      <c r="N17" s="15"/>
    </row>
    <row r="18" spans="1:14" s="11" customFormat="1" ht="25.5" x14ac:dyDescent="0.2">
      <c r="A18" s="9" t="e">
        <f>'1'!#REF!</f>
        <v>#REF!</v>
      </c>
      <c r="B18" s="9"/>
      <c r="C18" s="9" t="str">
        <f>'1'!C18</f>
        <v>106-B</v>
      </c>
      <c r="D18" s="9" t="str">
        <f>'1'!D18</f>
        <v>IAMB</v>
      </c>
      <c r="E18" s="9">
        <f>'1'!E18</f>
        <v>37</v>
      </c>
      <c r="F18" s="9"/>
      <c r="G18" s="9"/>
      <c r="H18" s="10">
        <f t="shared" si="0"/>
        <v>0</v>
      </c>
      <c r="I18" s="9">
        <f t="shared" si="1"/>
        <v>37</v>
      </c>
      <c r="J18" s="10">
        <f t="shared" si="2"/>
        <v>1</v>
      </c>
      <c r="K18" s="9"/>
      <c r="L18" s="10">
        <f t="shared" si="3"/>
        <v>0</v>
      </c>
      <c r="M18" s="9"/>
      <c r="N18" s="15"/>
    </row>
    <row r="19" spans="1:14" s="11" customFormat="1" x14ac:dyDescent="0.2">
      <c r="A19" s="9" t="str">
        <f>'1'!A18</f>
        <v>DIBUJO ASISTIDO POR COMPUTADORA</v>
      </c>
      <c r="B19" s="9"/>
      <c r="C19" s="9">
        <f>'1'!C19</f>
        <v>0</v>
      </c>
      <c r="D19" s="9">
        <f>'1'!D19</f>
        <v>0</v>
      </c>
      <c r="E19" s="9">
        <f>'1'!E19</f>
        <v>0</v>
      </c>
      <c r="F19" s="9"/>
      <c r="G19" s="9"/>
      <c r="H19" s="10" t="e">
        <f t="shared" si="0"/>
        <v>#DIV/0!</v>
      </c>
      <c r="I19" s="9">
        <f t="shared" si="1"/>
        <v>0</v>
      </c>
      <c r="J19" s="10" t="e">
        <f t="shared" si="2"/>
        <v>#DIV/0!</v>
      </c>
      <c r="K19" s="9"/>
      <c r="L19" s="10" t="e">
        <f t="shared" si="3"/>
        <v>#DIV/0!</v>
      </c>
      <c r="M19" s="9"/>
      <c r="N19" s="15"/>
    </row>
    <row r="20" spans="1:14" s="11" customFormat="1" x14ac:dyDescent="0.2">
      <c r="A20" s="9">
        <f>'1'!A20</f>
        <v>0</v>
      </c>
      <c r="B20" s="9"/>
      <c r="C20" s="9">
        <f>'1'!C20</f>
        <v>0</v>
      </c>
      <c r="D20" s="9">
        <f>'1'!D20</f>
        <v>0</v>
      </c>
      <c r="E20" s="9">
        <f>'1'!E20</f>
        <v>0</v>
      </c>
      <c r="F20" s="9"/>
      <c r="G20" s="9"/>
      <c r="H20" s="10" t="e">
        <f t="shared" si="0"/>
        <v>#DIV/0!</v>
      </c>
      <c r="I20" s="9">
        <f t="shared" si="1"/>
        <v>0</v>
      </c>
      <c r="J20" s="10" t="e">
        <f t="shared" si="2"/>
        <v>#DIV/0!</v>
      </c>
      <c r="K20" s="9"/>
      <c r="L20" s="10" t="e">
        <f t="shared" si="3"/>
        <v>#DIV/0!</v>
      </c>
      <c r="M20" s="9"/>
      <c r="N20" s="15"/>
    </row>
    <row r="21" spans="1:14" s="11" customFormat="1" x14ac:dyDescent="0.2">
      <c r="A21" s="9">
        <f>'1'!A21</f>
        <v>0</v>
      </c>
      <c r="B21" s="9"/>
      <c r="C21" s="9">
        <f>'1'!C21</f>
        <v>0</v>
      </c>
      <c r="D21" s="9">
        <f>'1'!D21</f>
        <v>0</v>
      </c>
      <c r="E21" s="9">
        <f>'1'!E21</f>
        <v>0</v>
      </c>
      <c r="F21" s="9"/>
      <c r="G21" s="9"/>
      <c r="H21" s="10" t="e">
        <f t="shared" si="0"/>
        <v>#DIV/0!</v>
      </c>
      <c r="I21" s="9">
        <f t="shared" si="1"/>
        <v>0</v>
      </c>
      <c r="J21" s="10" t="e">
        <f t="shared" si="2"/>
        <v>#DIV/0!</v>
      </c>
      <c r="K21" s="9"/>
      <c r="L21" s="10" t="e">
        <f t="shared" si="3"/>
        <v>#DIV/0!</v>
      </c>
      <c r="M21" s="9"/>
      <c r="N21" s="15"/>
    </row>
    <row r="22" spans="1:14" s="11" customFormat="1" x14ac:dyDescent="0.2">
      <c r="A22" s="9">
        <f>'1'!A22</f>
        <v>0</v>
      </c>
      <c r="B22" s="9"/>
      <c r="C22" s="9">
        <f>'1'!C22</f>
        <v>0</v>
      </c>
      <c r="D22" s="9">
        <f>'1'!D22</f>
        <v>0</v>
      </c>
      <c r="E22" s="9">
        <f>'1'!E22</f>
        <v>0</v>
      </c>
      <c r="F22" s="9"/>
      <c r="G22" s="9"/>
      <c r="H22" s="10" t="e">
        <f t="shared" si="0"/>
        <v>#DIV/0!</v>
      </c>
      <c r="I22" s="9">
        <f t="shared" si="1"/>
        <v>0</v>
      </c>
      <c r="J22" s="10" t="e">
        <f t="shared" si="2"/>
        <v>#DIV/0!</v>
      </c>
      <c r="K22" s="9"/>
      <c r="L22" s="10" t="e">
        <f t="shared" si="3"/>
        <v>#DIV/0!</v>
      </c>
      <c r="M22" s="9"/>
      <c r="N22" s="15"/>
    </row>
    <row r="23" spans="1:14" s="11" customFormat="1" x14ac:dyDescent="0.2">
      <c r="A23" s="9">
        <f>'1'!A23</f>
        <v>0</v>
      </c>
      <c r="B23" s="9"/>
      <c r="C23" s="9">
        <f>'1'!C23</f>
        <v>0</v>
      </c>
      <c r="D23" s="9">
        <f>'1'!D23</f>
        <v>0</v>
      </c>
      <c r="E23" s="9">
        <f>'1'!E23</f>
        <v>0</v>
      </c>
      <c r="F23" s="9"/>
      <c r="G23" s="9"/>
      <c r="H23" s="10" t="e">
        <f t="shared" si="0"/>
        <v>#DIV/0!</v>
      </c>
      <c r="I23" s="9">
        <f t="shared" si="1"/>
        <v>0</v>
      </c>
      <c r="J23" s="10" t="e">
        <f t="shared" si="2"/>
        <v>#DIV/0!</v>
      </c>
      <c r="K23" s="9"/>
      <c r="L23" s="10" t="e">
        <f t="shared" si="3"/>
        <v>#DIV/0!</v>
      </c>
      <c r="M23" s="9"/>
      <c r="N23" s="15"/>
    </row>
    <row r="24" spans="1:14" s="11" customFormat="1" x14ac:dyDescent="0.2">
      <c r="A24" s="9">
        <f>'1'!A24</f>
        <v>0</v>
      </c>
      <c r="B24" s="9"/>
      <c r="C24" s="9">
        <f>'1'!C24</f>
        <v>0</v>
      </c>
      <c r="D24" s="9">
        <f>'1'!D24</f>
        <v>0</v>
      </c>
      <c r="E24" s="9">
        <f>'1'!E24</f>
        <v>0</v>
      </c>
      <c r="F24" s="9"/>
      <c r="G24" s="9"/>
      <c r="H24" s="10" t="e">
        <f t="shared" si="0"/>
        <v>#DIV/0!</v>
      </c>
      <c r="I24" s="9">
        <f t="shared" si="1"/>
        <v>0</v>
      </c>
      <c r="J24" s="10" t="e">
        <f t="shared" si="2"/>
        <v>#DIV/0!</v>
      </c>
      <c r="K24" s="9"/>
      <c r="L24" s="10" t="e">
        <f t="shared" si="3"/>
        <v>#DIV/0!</v>
      </c>
      <c r="M24" s="9"/>
      <c r="N24" s="15"/>
    </row>
    <row r="25" spans="1:14" s="11" customFormat="1" x14ac:dyDescent="0.2">
      <c r="A25" s="9">
        <f>'1'!A25</f>
        <v>0</v>
      </c>
      <c r="B25" s="9"/>
      <c r="C25" s="9">
        <f>'1'!C25</f>
        <v>0</v>
      </c>
      <c r="D25" s="9">
        <f>'1'!D25</f>
        <v>0</v>
      </c>
      <c r="E25" s="9">
        <f>'1'!E25</f>
        <v>0</v>
      </c>
      <c r="F25" s="9"/>
      <c r="G25" s="9"/>
      <c r="H25" s="10" t="e">
        <f t="shared" si="0"/>
        <v>#DIV/0!</v>
      </c>
      <c r="I25" s="9">
        <f t="shared" si="1"/>
        <v>0</v>
      </c>
      <c r="J25" s="10" t="e">
        <f t="shared" si="2"/>
        <v>#DIV/0!</v>
      </c>
      <c r="K25" s="9"/>
      <c r="L25" s="10" t="e">
        <f t="shared" si="3"/>
        <v>#DIV/0!</v>
      </c>
      <c r="M25" s="9"/>
      <c r="N25" s="15"/>
    </row>
    <row r="26" spans="1:14" s="11" customFormat="1" x14ac:dyDescent="0.2">
      <c r="A26" s="9">
        <f>'1'!A26</f>
        <v>0</v>
      </c>
      <c r="B26" s="9"/>
      <c r="C26" s="9">
        <f>'1'!C26</f>
        <v>0</v>
      </c>
      <c r="D26" s="9">
        <f>'1'!D26</f>
        <v>0</v>
      </c>
      <c r="E26" s="9">
        <f>'1'!E26</f>
        <v>0</v>
      </c>
      <c r="F26" s="9"/>
      <c r="G26" s="9"/>
      <c r="H26" s="10" t="e">
        <f t="shared" si="0"/>
        <v>#DIV/0!</v>
      </c>
      <c r="I26" s="9">
        <f t="shared" si="1"/>
        <v>0</v>
      </c>
      <c r="J26" s="10" t="e">
        <f t="shared" si="2"/>
        <v>#DIV/0!</v>
      </c>
      <c r="K26" s="9"/>
      <c r="L26" s="10" t="e">
        <f t="shared" si="3"/>
        <v>#DIV/0!</v>
      </c>
      <c r="M26" s="9"/>
      <c r="N26" s="15"/>
    </row>
    <row r="27" spans="1:14" s="11" customFormat="1" ht="16.5" customHeight="1" x14ac:dyDescent="0.2">
      <c r="A27" s="9">
        <f>'1'!A27</f>
        <v>0</v>
      </c>
      <c r="B27" s="9"/>
      <c r="C27" s="9">
        <f>'1'!C27</f>
        <v>0</v>
      </c>
      <c r="D27" s="9">
        <f>'1'!D27</f>
        <v>0</v>
      </c>
      <c r="E27" s="9">
        <f>'1'!E27</f>
        <v>0</v>
      </c>
      <c r="F27" s="9"/>
      <c r="G27" s="9"/>
      <c r="H27" s="10" t="e">
        <f t="shared" si="0"/>
        <v>#DIV/0!</v>
      </c>
      <c r="I27" s="9">
        <f t="shared" si="1"/>
        <v>0</v>
      </c>
      <c r="J27" s="10" t="e">
        <f t="shared" si="2"/>
        <v>#DIV/0!</v>
      </c>
      <c r="K27" s="9"/>
      <c r="L27" s="10" t="e">
        <f t="shared" si="3"/>
        <v>#DIV/0!</v>
      </c>
      <c r="M27" s="9"/>
      <c r="N27" s="15"/>
    </row>
    <row r="28" spans="1:14" ht="13.5" thickBot="1" x14ac:dyDescent="0.25">
      <c r="A28" s="16" t="s">
        <v>24</v>
      </c>
      <c r="B28" s="17" t="s">
        <v>25</v>
      </c>
      <c r="C28" s="17" t="s">
        <v>25</v>
      </c>
      <c r="D28" s="17" t="s">
        <v>25</v>
      </c>
      <c r="E28" s="17">
        <f>SUM(E14:E27)</f>
        <v>117</v>
      </c>
      <c r="F28" s="17">
        <f>SUM(F14:F27)</f>
        <v>0</v>
      </c>
      <c r="G28" s="17">
        <f>SUM(G14:G27)</f>
        <v>0</v>
      </c>
      <c r="H28" s="18">
        <f>SUM(F28:G28)/E28</f>
        <v>0</v>
      </c>
      <c r="I28" s="17">
        <f t="shared" si="1"/>
        <v>117</v>
      </c>
      <c r="J28" s="18">
        <f t="shared" si="2"/>
        <v>1</v>
      </c>
      <c r="K28" s="17">
        <f>SUM(K14:K27)</f>
        <v>0</v>
      </c>
      <c r="L28" s="18">
        <f t="shared" si="3"/>
        <v>0</v>
      </c>
      <c r="M28" s="17" t="e">
        <f>AVERAGE(M14:M27)</f>
        <v>#DIV/0!</v>
      </c>
      <c r="N28" s="19" t="e">
        <f>AVERAGE(N14:N27)</f>
        <v>#DIV/0!</v>
      </c>
    </row>
    <row r="30" spans="1:14" ht="120" customHeight="1" x14ac:dyDescent="0.2">
      <c r="A30" s="29" t="s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2" spans="1:14" x14ac:dyDescent="0.2">
      <c r="A32" s="12"/>
    </row>
    <row r="33" spans="1:10" x14ac:dyDescent="0.2">
      <c r="B33" s="36" t="s">
        <v>27</v>
      </c>
      <c r="C33" s="36"/>
      <c r="D33" s="36"/>
      <c r="G33" s="21" t="s">
        <v>28</v>
      </c>
      <c r="H33" s="21"/>
      <c r="I33" s="21"/>
      <c r="J33" s="21"/>
    </row>
    <row r="34" spans="1:10" ht="62.25" customHeight="1" x14ac:dyDescent="0.2">
      <c r="B34" s="37"/>
      <c r="C34" s="37"/>
      <c r="D34" s="37"/>
      <c r="G34" s="33"/>
      <c r="H34" s="33"/>
      <c r="I34" s="33"/>
      <c r="J34" s="33"/>
    </row>
    <row r="35" spans="1:10" hidden="1" x14ac:dyDescent="0.2">
      <c r="A35" s="38" t="e">
        <v>#REF!</v>
      </c>
      <c r="B35" s="38"/>
      <c r="C35" s="6"/>
      <c r="E35" s="38"/>
      <c r="F35" s="38"/>
      <c r="G35" s="38"/>
      <c r="H35" s="38"/>
    </row>
    <row r="36" spans="1:10" hidden="1" x14ac:dyDescent="0.2"/>
    <row r="37" spans="1:10" ht="45" customHeight="1" x14ac:dyDescent="0.2">
      <c r="B37" s="39" t="str">
        <f>B10</f>
        <v>MII. GUILLERMO PALACIOS PITALUA</v>
      </c>
      <c r="C37" s="39"/>
      <c r="D37" s="39"/>
      <c r="E37" s="13"/>
      <c r="F37" s="13"/>
      <c r="G37" s="39"/>
      <c r="H37" s="39"/>
      <c r="I37" s="39"/>
      <c r="J37" s="39"/>
    </row>
  </sheetData>
  <mergeCells count="31">
    <mergeCell ref="A35:B35"/>
    <mergeCell ref="E35:H35"/>
    <mergeCell ref="B37:D37"/>
    <mergeCell ref="G37:J37"/>
    <mergeCell ref="M12:M13"/>
    <mergeCell ref="N12:N13"/>
    <mergeCell ref="A30:N30"/>
    <mergeCell ref="B34:D34"/>
    <mergeCell ref="G34:J34"/>
    <mergeCell ref="B33:D33"/>
    <mergeCell ref="G33:J33"/>
    <mergeCell ref="B10:L10"/>
    <mergeCell ref="A12:A13"/>
    <mergeCell ref="B12:B13"/>
    <mergeCell ref="C12:C13"/>
    <mergeCell ref="D12:D13"/>
    <mergeCell ref="E12:E13"/>
    <mergeCell ref="F12:G12"/>
    <mergeCell ref="H12:H13"/>
    <mergeCell ref="I12:I13"/>
    <mergeCell ref="J12:J13"/>
    <mergeCell ref="K12:K13"/>
    <mergeCell ref="L12:L13"/>
    <mergeCell ref="B8:C8"/>
    <mergeCell ref="I8:K8"/>
    <mergeCell ref="L8:N8"/>
    <mergeCell ref="B1:N1"/>
    <mergeCell ref="A3:N3"/>
    <mergeCell ref="A5:N5"/>
    <mergeCell ref="A6:D6"/>
    <mergeCell ref="E6:H6"/>
  </mergeCells>
  <pageMargins left="0.70866141732283472" right="0.70866141732283472" top="0.74803149606299213" bottom="1.05125" header="0.31496062992125984" footer="0.31496062992125984"/>
  <pageSetup scale="72" orientation="landscape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7"/>
  <sheetViews>
    <sheetView zoomScale="85" zoomScaleNormal="85" zoomScaleSheetLayoutView="100" workbookViewId="0">
      <selection activeCell="B1" sqref="B1:N1"/>
    </sheetView>
  </sheetViews>
  <sheetFormatPr baseColWidth="10" defaultColWidth="11.42578125" defaultRowHeight="12.75" x14ac:dyDescent="0.2"/>
  <cols>
    <col min="1" max="1" width="38.5703125" style="1" bestFit="1" customWidth="1"/>
    <col min="2" max="2" width="4.7109375" style="1" bestFit="1" customWidth="1"/>
    <col min="3" max="3" width="5.5703125" style="1" bestFit="1" customWidth="1"/>
    <col min="4" max="4" width="21.85546875" style="1" customWidth="1"/>
    <col min="5" max="5" width="9.42578125" style="1" customWidth="1"/>
    <col min="6" max="12" width="7.5703125" style="1" customWidth="1"/>
    <col min="13" max="16384" width="11.42578125" style="1"/>
  </cols>
  <sheetData>
    <row r="1" spans="1:14" ht="62.25" customHeight="1" x14ac:dyDescent="0.2"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">
      <c r="A2" s="2"/>
      <c r="B2" s="2"/>
      <c r="C2" s="2"/>
      <c r="E2" s="2"/>
      <c r="F2" s="2"/>
      <c r="G2" s="2"/>
      <c r="H2" s="2"/>
      <c r="I2" s="2"/>
      <c r="J2" s="2"/>
      <c r="K2" s="2"/>
    </row>
    <row r="3" spans="1:14" x14ac:dyDescent="0.2">
      <c r="A3" s="21" t="s">
        <v>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14" x14ac:dyDescent="0.2">
      <c r="A6" s="22" t="s">
        <v>2</v>
      </c>
      <c r="B6" s="22"/>
      <c r="C6" s="22"/>
      <c r="D6" s="22"/>
      <c r="E6" s="23"/>
      <c r="F6" s="23"/>
      <c r="G6" s="23"/>
      <c r="H6" s="23"/>
      <c r="I6" s="3"/>
      <c r="J6" s="3"/>
      <c r="K6" s="3"/>
      <c r="L6" s="3"/>
      <c r="M6" s="3"/>
      <c r="N6" s="3"/>
    </row>
    <row r="7" spans="1:14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4" ht="15" x14ac:dyDescent="0.25">
      <c r="A8" s="4" t="s">
        <v>3</v>
      </c>
      <c r="B8" s="33">
        <v>3</v>
      </c>
      <c r="C8" s="33"/>
      <c r="D8" s="14" t="s">
        <v>5</v>
      </c>
      <c r="E8" s="20">
        <f>'1'!E8</f>
        <v>5</v>
      </c>
      <c r="F8"/>
      <c r="G8" s="4" t="s">
        <v>6</v>
      </c>
      <c r="H8" s="20">
        <f>'1'!H8</f>
        <v>5</v>
      </c>
      <c r="I8" s="32" t="s">
        <v>7</v>
      </c>
      <c r="J8" s="32"/>
      <c r="K8" s="32"/>
      <c r="L8" s="33" t="str">
        <f>'1'!L8</f>
        <v>AGOSTO-DICIEMBRE, 2022</v>
      </c>
      <c r="M8" s="33"/>
      <c r="N8" s="33"/>
    </row>
    <row r="10" spans="1:14" x14ac:dyDescent="0.2">
      <c r="A10" s="4" t="s">
        <v>8</v>
      </c>
      <c r="B10" s="33" t="str">
        <f>'1'!B10</f>
        <v>MII. GUILLERMO PALACIOS PITALUA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4" ht="13.5" thickBot="1" x14ac:dyDescent="0.25">
      <c r="B11" s="6"/>
      <c r="C11" s="6"/>
      <c r="E11" s="6"/>
      <c r="F11" s="6"/>
      <c r="G11" s="6"/>
      <c r="H11" s="6"/>
      <c r="I11" s="6"/>
      <c r="J11" s="6"/>
      <c r="K11" s="6"/>
    </row>
    <row r="12" spans="1:14" x14ac:dyDescent="0.2">
      <c r="A12" s="34" t="s">
        <v>9</v>
      </c>
      <c r="B12" s="30" t="s">
        <v>10</v>
      </c>
      <c r="C12" s="30" t="s">
        <v>11</v>
      </c>
      <c r="D12" s="25" t="s">
        <v>12</v>
      </c>
      <c r="E12" s="25" t="s">
        <v>13</v>
      </c>
      <c r="F12" s="25" t="s">
        <v>14</v>
      </c>
      <c r="G12" s="25"/>
      <c r="H12" s="25" t="s">
        <v>15</v>
      </c>
      <c r="I12" s="25" t="s">
        <v>16</v>
      </c>
      <c r="J12" s="25" t="s">
        <v>17</v>
      </c>
      <c r="K12" s="25" t="s">
        <v>18</v>
      </c>
      <c r="L12" s="25" t="s">
        <v>19</v>
      </c>
      <c r="M12" s="25" t="s">
        <v>20</v>
      </c>
      <c r="N12" s="27" t="s">
        <v>21</v>
      </c>
    </row>
    <row r="13" spans="1:14" x14ac:dyDescent="0.2">
      <c r="A13" s="35"/>
      <c r="B13" s="31"/>
      <c r="C13" s="31"/>
      <c r="D13" s="26"/>
      <c r="E13" s="26"/>
      <c r="F13" s="7" t="s">
        <v>22</v>
      </c>
      <c r="G13" s="7" t="s">
        <v>23</v>
      </c>
      <c r="H13" s="26"/>
      <c r="I13" s="26"/>
      <c r="J13" s="26"/>
      <c r="K13" s="26"/>
      <c r="L13" s="26"/>
      <c r="M13" s="26"/>
      <c r="N13" s="28"/>
    </row>
    <row r="14" spans="1:14" s="11" customFormat="1" ht="25.5" x14ac:dyDescent="0.2">
      <c r="A14" s="9" t="str">
        <f>'1'!A14</f>
        <v>PROYECTO DE MANUFACTURA</v>
      </c>
      <c r="B14" s="9"/>
      <c r="C14" s="9" t="str">
        <f>'1'!C14</f>
        <v>702-B</v>
      </c>
      <c r="D14" s="9" t="str">
        <f>'1'!D14</f>
        <v>IEM</v>
      </c>
      <c r="E14" s="9">
        <f>'1'!E14</f>
        <v>22</v>
      </c>
      <c r="F14" s="9"/>
      <c r="G14" s="9"/>
      <c r="H14" s="10">
        <f t="shared" ref="H14:H27" si="0">F14/E14</f>
        <v>0</v>
      </c>
      <c r="I14" s="9">
        <f t="shared" ref="I14:I28" si="1">(E14-SUM(F14:G14))-K14</f>
        <v>22</v>
      </c>
      <c r="J14" s="10">
        <f t="shared" ref="J14:J28" si="2">I14/E14</f>
        <v>1</v>
      </c>
      <c r="K14" s="9"/>
      <c r="L14" s="10">
        <f t="shared" ref="L14:L28" si="3">K14/E14</f>
        <v>0</v>
      </c>
      <c r="M14" s="9"/>
      <c r="N14" s="15"/>
    </row>
    <row r="15" spans="1:14" s="11" customFormat="1" ht="25.5" x14ac:dyDescent="0.2">
      <c r="A15" s="9" t="str">
        <f>'1'!A15</f>
        <v>SISTEMAS HIDRÁULICOS Y NEUMÁTICOS DE POTENCIA</v>
      </c>
      <c r="B15" s="9"/>
      <c r="C15" s="9" t="str">
        <f>'1'!C15</f>
        <v>702-B</v>
      </c>
      <c r="D15" s="9" t="str">
        <f>'1'!D15</f>
        <v>IEM</v>
      </c>
      <c r="E15" s="9">
        <f>'1'!E15</f>
        <v>21</v>
      </c>
      <c r="F15" s="9"/>
      <c r="G15" s="9"/>
      <c r="H15" s="10">
        <f t="shared" si="0"/>
        <v>0</v>
      </c>
      <c r="I15" s="9">
        <f t="shared" si="1"/>
        <v>21</v>
      </c>
      <c r="J15" s="10">
        <f t="shared" si="2"/>
        <v>1</v>
      </c>
      <c r="K15" s="9"/>
      <c r="L15" s="10">
        <f t="shared" si="3"/>
        <v>0</v>
      </c>
      <c r="M15" s="9"/>
      <c r="N15" s="15"/>
    </row>
    <row r="16" spans="1:14" s="11" customFormat="1" ht="25.5" x14ac:dyDescent="0.2">
      <c r="A16" s="9" t="str">
        <f>'1'!A16</f>
        <v>MECÁNICA DE FLUIDOS</v>
      </c>
      <c r="B16" s="9"/>
      <c r="C16" s="9" t="str">
        <f>'1'!C16</f>
        <v>402-U</v>
      </c>
      <c r="D16" s="9" t="str">
        <f>'1'!D16</f>
        <v>IEM</v>
      </c>
      <c r="E16" s="9">
        <f>'1'!E16</f>
        <v>9</v>
      </c>
      <c r="F16" s="9"/>
      <c r="G16" s="9"/>
      <c r="H16" s="10">
        <f t="shared" si="0"/>
        <v>0</v>
      </c>
      <c r="I16" s="9">
        <f t="shared" si="1"/>
        <v>9</v>
      </c>
      <c r="J16" s="10">
        <f t="shared" si="2"/>
        <v>1</v>
      </c>
      <c r="K16" s="9"/>
      <c r="L16" s="10">
        <f t="shared" si="3"/>
        <v>0</v>
      </c>
      <c r="M16" s="9"/>
      <c r="N16" s="15"/>
    </row>
    <row r="17" spans="1:14" s="11" customFormat="1" ht="25.5" x14ac:dyDescent="0.2">
      <c r="A17" s="9" t="str">
        <f>'1'!A17</f>
        <v>DIBUJO ASISTIDO POR PC</v>
      </c>
      <c r="B17" s="9"/>
      <c r="C17" s="9" t="str">
        <f>'1'!C17</f>
        <v>111-B</v>
      </c>
      <c r="D17" s="9" t="str">
        <f>'1'!D17</f>
        <v>IMEC</v>
      </c>
      <c r="E17" s="9">
        <f>'1'!E17</f>
        <v>28</v>
      </c>
      <c r="F17" s="9"/>
      <c r="G17" s="9"/>
      <c r="H17" s="10">
        <f t="shared" si="0"/>
        <v>0</v>
      </c>
      <c r="I17" s="9">
        <f t="shared" si="1"/>
        <v>28</v>
      </c>
      <c r="J17" s="10">
        <f t="shared" si="2"/>
        <v>1</v>
      </c>
      <c r="K17" s="9"/>
      <c r="L17" s="10">
        <f t="shared" si="3"/>
        <v>0</v>
      </c>
      <c r="M17" s="9"/>
      <c r="N17" s="15"/>
    </row>
    <row r="18" spans="1:14" s="11" customFormat="1" ht="25.5" x14ac:dyDescent="0.2">
      <c r="A18" s="9" t="e">
        <f>'1'!#REF!</f>
        <v>#REF!</v>
      </c>
      <c r="B18" s="9"/>
      <c r="C18" s="9" t="str">
        <f>'1'!C18</f>
        <v>106-B</v>
      </c>
      <c r="D18" s="9" t="str">
        <f>'1'!D18</f>
        <v>IAMB</v>
      </c>
      <c r="E18" s="9">
        <f>'1'!E18</f>
        <v>37</v>
      </c>
      <c r="F18" s="9"/>
      <c r="G18" s="9"/>
      <c r="H18" s="10">
        <f t="shared" si="0"/>
        <v>0</v>
      </c>
      <c r="I18" s="9">
        <f t="shared" si="1"/>
        <v>37</v>
      </c>
      <c r="J18" s="10">
        <f t="shared" si="2"/>
        <v>1</v>
      </c>
      <c r="K18" s="9"/>
      <c r="L18" s="10">
        <f t="shared" si="3"/>
        <v>0</v>
      </c>
      <c r="M18" s="9"/>
      <c r="N18" s="15"/>
    </row>
    <row r="19" spans="1:14" s="11" customFormat="1" x14ac:dyDescent="0.2">
      <c r="A19" s="9" t="str">
        <f>'1'!A18</f>
        <v>DIBUJO ASISTIDO POR COMPUTADORA</v>
      </c>
      <c r="B19" s="9"/>
      <c r="C19" s="9">
        <f>'1'!C19</f>
        <v>0</v>
      </c>
      <c r="D19" s="9">
        <f>'1'!D19</f>
        <v>0</v>
      </c>
      <c r="E19" s="9">
        <f>'1'!E19</f>
        <v>0</v>
      </c>
      <c r="F19" s="9"/>
      <c r="G19" s="9"/>
      <c r="H19" s="10" t="e">
        <f t="shared" si="0"/>
        <v>#DIV/0!</v>
      </c>
      <c r="I19" s="9">
        <f t="shared" si="1"/>
        <v>0</v>
      </c>
      <c r="J19" s="10" t="e">
        <f t="shared" si="2"/>
        <v>#DIV/0!</v>
      </c>
      <c r="K19" s="9"/>
      <c r="L19" s="10" t="e">
        <f t="shared" si="3"/>
        <v>#DIV/0!</v>
      </c>
      <c r="M19" s="9"/>
      <c r="N19" s="15"/>
    </row>
    <row r="20" spans="1:14" s="11" customFormat="1" x14ac:dyDescent="0.2">
      <c r="A20" s="9">
        <f>'1'!A20</f>
        <v>0</v>
      </c>
      <c r="B20" s="9"/>
      <c r="C20" s="9">
        <f>'1'!C20</f>
        <v>0</v>
      </c>
      <c r="D20" s="9">
        <f>'1'!D20</f>
        <v>0</v>
      </c>
      <c r="E20" s="9">
        <f>'1'!E20</f>
        <v>0</v>
      </c>
      <c r="F20" s="9"/>
      <c r="G20" s="9"/>
      <c r="H20" s="10" t="e">
        <f t="shared" si="0"/>
        <v>#DIV/0!</v>
      </c>
      <c r="I20" s="9">
        <f t="shared" si="1"/>
        <v>0</v>
      </c>
      <c r="J20" s="10" t="e">
        <f t="shared" si="2"/>
        <v>#DIV/0!</v>
      </c>
      <c r="K20" s="9"/>
      <c r="L20" s="10" t="e">
        <f t="shared" si="3"/>
        <v>#DIV/0!</v>
      </c>
      <c r="M20" s="9"/>
      <c r="N20" s="15"/>
    </row>
    <row r="21" spans="1:14" s="11" customFormat="1" x14ac:dyDescent="0.2">
      <c r="A21" s="9">
        <f>'1'!A21</f>
        <v>0</v>
      </c>
      <c r="B21" s="9"/>
      <c r="C21" s="9">
        <f>'1'!C21</f>
        <v>0</v>
      </c>
      <c r="D21" s="9">
        <f>'1'!D21</f>
        <v>0</v>
      </c>
      <c r="E21" s="9">
        <f>'1'!E21</f>
        <v>0</v>
      </c>
      <c r="F21" s="9"/>
      <c r="G21" s="9"/>
      <c r="H21" s="10" t="e">
        <f t="shared" si="0"/>
        <v>#DIV/0!</v>
      </c>
      <c r="I21" s="9">
        <f t="shared" si="1"/>
        <v>0</v>
      </c>
      <c r="J21" s="10" t="e">
        <f t="shared" si="2"/>
        <v>#DIV/0!</v>
      </c>
      <c r="K21" s="9"/>
      <c r="L21" s="10" t="e">
        <f t="shared" si="3"/>
        <v>#DIV/0!</v>
      </c>
      <c r="M21" s="9"/>
      <c r="N21" s="15"/>
    </row>
    <row r="22" spans="1:14" s="11" customFormat="1" x14ac:dyDescent="0.2">
      <c r="A22" s="9">
        <f>'1'!A22</f>
        <v>0</v>
      </c>
      <c r="B22" s="9"/>
      <c r="C22" s="9">
        <f>'1'!C22</f>
        <v>0</v>
      </c>
      <c r="D22" s="9">
        <f>'1'!D22</f>
        <v>0</v>
      </c>
      <c r="E22" s="9">
        <f>'1'!E22</f>
        <v>0</v>
      </c>
      <c r="F22" s="9"/>
      <c r="G22" s="9"/>
      <c r="H22" s="10" t="e">
        <f t="shared" si="0"/>
        <v>#DIV/0!</v>
      </c>
      <c r="I22" s="9">
        <f t="shared" si="1"/>
        <v>0</v>
      </c>
      <c r="J22" s="10" t="e">
        <f t="shared" si="2"/>
        <v>#DIV/0!</v>
      </c>
      <c r="K22" s="9"/>
      <c r="L22" s="10" t="e">
        <f t="shared" si="3"/>
        <v>#DIV/0!</v>
      </c>
      <c r="M22" s="9"/>
      <c r="N22" s="15"/>
    </row>
    <row r="23" spans="1:14" s="11" customFormat="1" x14ac:dyDescent="0.2">
      <c r="A23" s="9">
        <f>'1'!A23</f>
        <v>0</v>
      </c>
      <c r="B23" s="9"/>
      <c r="C23" s="9">
        <f>'1'!C23</f>
        <v>0</v>
      </c>
      <c r="D23" s="9">
        <f>'1'!D23</f>
        <v>0</v>
      </c>
      <c r="E23" s="9">
        <f>'1'!E23</f>
        <v>0</v>
      </c>
      <c r="F23" s="9"/>
      <c r="G23" s="9"/>
      <c r="H23" s="10" t="e">
        <f t="shared" si="0"/>
        <v>#DIV/0!</v>
      </c>
      <c r="I23" s="9">
        <f t="shared" si="1"/>
        <v>0</v>
      </c>
      <c r="J23" s="10" t="e">
        <f t="shared" si="2"/>
        <v>#DIV/0!</v>
      </c>
      <c r="K23" s="9"/>
      <c r="L23" s="10" t="e">
        <f t="shared" si="3"/>
        <v>#DIV/0!</v>
      </c>
      <c r="M23" s="9"/>
      <c r="N23" s="15"/>
    </row>
    <row r="24" spans="1:14" s="11" customFormat="1" x14ac:dyDescent="0.2">
      <c r="A24" s="9">
        <f>'1'!A24</f>
        <v>0</v>
      </c>
      <c r="B24" s="9"/>
      <c r="C24" s="9">
        <f>'1'!C24</f>
        <v>0</v>
      </c>
      <c r="D24" s="9">
        <f>'1'!D24</f>
        <v>0</v>
      </c>
      <c r="E24" s="9">
        <f>'1'!E24</f>
        <v>0</v>
      </c>
      <c r="F24" s="9"/>
      <c r="G24" s="9"/>
      <c r="H24" s="10" t="e">
        <f t="shared" si="0"/>
        <v>#DIV/0!</v>
      </c>
      <c r="I24" s="9">
        <f t="shared" si="1"/>
        <v>0</v>
      </c>
      <c r="J24" s="10" t="e">
        <f t="shared" si="2"/>
        <v>#DIV/0!</v>
      </c>
      <c r="K24" s="9"/>
      <c r="L24" s="10" t="e">
        <f t="shared" si="3"/>
        <v>#DIV/0!</v>
      </c>
      <c r="M24" s="9"/>
      <c r="N24" s="15"/>
    </row>
    <row r="25" spans="1:14" s="11" customFormat="1" x14ac:dyDescent="0.2">
      <c r="A25" s="9">
        <f>'1'!A25</f>
        <v>0</v>
      </c>
      <c r="B25" s="9"/>
      <c r="C25" s="9">
        <f>'1'!C25</f>
        <v>0</v>
      </c>
      <c r="D25" s="9">
        <f>'1'!D25</f>
        <v>0</v>
      </c>
      <c r="E25" s="9">
        <f>'1'!E25</f>
        <v>0</v>
      </c>
      <c r="F25" s="9"/>
      <c r="G25" s="9"/>
      <c r="H25" s="10" t="e">
        <f t="shared" si="0"/>
        <v>#DIV/0!</v>
      </c>
      <c r="I25" s="9">
        <f t="shared" si="1"/>
        <v>0</v>
      </c>
      <c r="J25" s="10" t="e">
        <f t="shared" si="2"/>
        <v>#DIV/0!</v>
      </c>
      <c r="K25" s="9"/>
      <c r="L25" s="10" t="e">
        <f t="shared" si="3"/>
        <v>#DIV/0!</v>
      </c>
      <c r="M25" s="9"/>
      <c r="N25" s="15"/>
    </row>
    <row r="26" spans="1:14" s="11" customFormat="1" x14ac:dyDescent="0.2">
      <c r="A26" s="9">
        <f>'1'!A26</f>
        <v>0</v>
      </c>
      <c r="B26" s="9"/>
      <c r="C26" s="9">
        <f>'1'!C26</f>
        <v>0</v>
      </c>
      <c r="D26" s="9">
        <f>'1'!D26</f>
        <v>0</v>
      </c>
      <c r="E26" s="9">
        <f>'1'!E26</f>
        <v>0</v>
      </c>
      <c r="F26" s="9"/>
      <c r="G26" s="9"/>
      <c r="H26" s="10" t="e">
        <f t="shared" si="0"/>
        <v>#DIV/0!</v>
      </c>
      <c r="I26" s="9">
        <f t="shared" si="1"/>
        <v>0</v>
      </c>
      <c r="J26" s="10" t="e">
        <f t="shared" si="2"/>
        <v>#DIV/0!</v>
      </c>
      <c r="K26" s="9"/>
      <c r="L26" s="10" t="e">
        <f t="shared" si="3"/>
        <v>#DIV/0!</v>
      </c>
      <c r="M26" s="9"/>
      <c r="N26" s="15"/>
    </row>
    <row r="27" spans="1:14" s="11" customFormat="1" ht="16.5" customHeight="1" x14ac:dyDescent="0.2">
      <c r="A27" s="9">
        <f>'1'!A27</f>
        <v>0</v>
      </c>
      <c r="B27" s="9"/>
      <c r="C27" s="9">
        <f>'1'!C27</f>
        <v>0</v>
      </c>
      <c r="D27" s="9">
        <f>'1'!D27</f>
        <v>0</v>
      </c>
      <c r="E27" s="9">
        <f>'1'!E27</f>
        <v>0</v>
      </c>
      <c r="F27" s="9"/>
      <c r="G27" s="9"/>
      <c r="H27" s="10" t="e">
        <f t="shared" si="0"/>
        <v>#DIV/0!</v>
      </c>
      <c r="I27" s="9">
        <f t="shared" si="1"/>
        <v>0</v>
      </c>
      <c r="J27" s="10" t="e">
        <f t="shared" si="2"/>
        <v>#DIV/0!</v>
      </c>
      <c r="K27" s="9"/>
      <c r="L27" s="10" t="e">
        <f t="shared" si="3"/>
        <v>#DIV/0!</v>
      </c>
      <c r="M27" s="9"/>
      <c r="N27" s="15"/>
    </row>
    <row r="28" spans="1:14" ht="13.5" thickBot="1" x14ac:dyDescent="0.25">
      <c r="A28" s="16" t="s">
        <v>24</v>
      </c>
      <c r="B28" s="17" t="s">
        <v>25</v>
      </c>
      <c r="C28" s="17" t="s">
        <v>25</v>
      </c>
      <c r="D28" s="17" t="s">
        <v>25</v>
      </c>
      <c r="E28" s="17">
        <f>SUM(E14:E27)</f>
        <v>117</v>
      </c>
      <c r="F28" s="17">
        <f>SUM(F14:F27)</f>
        <v>0</v>
      </c>
      <c r="G28" s="17">
        <f>SUM(G14:G27)</f>
        <v>0</v>
      </c>
      <c r="H28" s="18">
        <f>SUM(F28:G28)/E28</f>
        <v>0</v>
      </c>
      <c r="I28" s="17">
        <f t="shared" si="1"/>
        <v>117</v>
      </c>
      <c r="J28" s="18">
        <f t="shared" si="2"/>
        <v>1</v>
      </c>
      <c r="K28" s="17">
        <f>SUM(K14:K27)</f>
        <v>0</v>
      </c>
      <c r="L28" s="18">
        <f t="shared" si="3"/>
        <v>0</v>
      </c>
      <c r="M28" s="17" t="e">
        <f>AVERAGE(M14:M27)</f>
        <v>#DIV/0!</v>
      </c>
      <c r="N28" s="19" t="e">
        <f>AVERAGE(N14:N27)</f>
        <v>#DIV/0!</v>
      </c>
    </row>
    <row r="30" spans="1:14" ht="120" customHeight="1" x14ac:dyDescent="0.2">
      <c r="A30" s="29" t="s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2" spans="1:14" x14ac:dyDescent="0.2">
      <c r="A32" s="12"/>
    </row>
    <row r="33" spans="1:10" x14ac:dyDescent="0.2">
      <c r="B33" s="36" t="s">
        <v>27</v>
      </c>
      <c r="C33" s="36"/>
      <c r="D33" s="36"/>
      <c r="G33" s="21" t="s">
        <v>28</v>
      </c>
      <c r="H33" s="21"/>
      <c r="I33" s="21"/>
      <c r="J33" s="21"/>
    </row>
    <row r="34" spans="1:10" ht="62.25" customHeight="1" x14ac:dyDescent="0.2">
      <c r="B34" s="37"/>
      <c r="C34" s="37"/>
      <c r="D34" s="37"/>
      <c r="G34" s="33"/>
      <c r="H34" s="33"/>
      <c r="I34" s="33"/>
      <c r="J34" s="33"/>
    </row>
    <row r="35" spans="1:10" hidden="1" x14ac:dyDescent="0.2">
      <c r="A35" s="38" t="e">
        <v>#REF!</v>
      </c>
      <c r="B35" s="38"/>
      <c r="C35" s="6"/>
      <c r="E35" s="38"/>
      <c r="F35" s="38"/>
      <c r="G35" s="38"/>
      <c r="H35" s="38"/>
    </row>
    <row r="36" spans="1:10" hidden="1" x14ac:dyDescent="0.2"/>
    <row r="37" spans="1:10" ht="45" customHeight="1" x14ac:dyDescent="0.2">
      <c r="B37" s="39" t="str">
        <f>B10</f>
        <v>MII. GUILLERMO PALACIOS PITALUA</v>
      </c>
      <c r="C37" s="39"/>
      <c r="D37" s="39"/>
      <c r="E37" s="13"/>
      <c r="F37" s="13"/>
      <c r="G37" s="39"/>
      <c r="H37" s="39"/>
      <c r="I37" s="39"/>
      <c r="J37" s="39"/>
    </row>
  </sheetData>
  <mergeCells count="31">
    <mergeCell ref="A35:B35"/>
    <mergeCell ref="E35:H35"/>
    <mergeCell ref="B37:D37"/>
    <mergeCell ref="G37:J37"/>
    <mergeCell ref="M12:M13"/>
    <mergeCell ref="N12:N13"/>
    <mergeCell ref="A30:N30"/>
    <mergeCell ref="B34:D34"/>
    <mergeCell ref="G34:J34"/>
    <mergeCell ref="B33:D33"/>
    <mergeCell ref="G33:J33"/>
    <mergeCell ref="B10:L10"/>
    <mergeCell ref="A12:A13"/>
    <mergeCell ref="B12:B13"/>
    <mergeCell ref="C12:C13"/>
    <mergeCell ref="D12:D13"/>
    <mergeCell ref="E12:E13"/>
    <mergeCell ref="F12:G12"/>
    <mergeCell ref="H12:H13"/>
    <mergeCell ref="I12:I13"/>
    <mergeCell ref="J12:J13"/>
    <mergeCell ref="K12:K13"/>
    <mergeCell ref="L12:L13"/>
    <mergeCell ref="B8:C8"/>
    <mergeCell ref="I8:K8"/>
    <mergeCell ref="L8:N8"/>
    <mergeCell ref="B1:N1"/>
    <mergeCell ref="A3:N3"/>
    <mergeCell ref="A5:N5"/>
    <mergeCell ref="A6:D6"/>
    <mergeCell ref="E6:H6"/>
  </mergeCells>
  <pageMargins left="0.70866141732283472" right="0.70866141732283472" top="0.74803149606299213" bottom="1.05125" header="0.31496062992125984" footer="0.31496062992125984"/>
  <pageSetup scale="72" orientation="landscape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7"/>
  <sheetViews>
    <sheetView topLeftCell="A10" zoomScale="85" zoomScaleNormal="85" zoomScaleSheetLayoutView="100" workbookViewId="0">
      <selection activeCell="Q13" sqref="Q13"/>
    </sheetView>
  </sheetViews>
  <sheetFormatPr baseColWidth="10" defaultColWidth="11.42578125" defaultRowHeight="12.75" x14ac:dyDescent="0.2"/>
  <cols>
    <col min="1" max="1" width="38.5703125" style="1" bestFit="1" customWidth="1"/>
    <col min="2" max="2" width="4.7109375" style="1" bestFit="1" customWidth="1"/>
    <col min="3" max="3" width="5.5703125" style="1" bestFit="1" customWidth="1"/>
    <col min="4" max="4" width="21.85546875" style="1" customWidth="1"/>
    <col min="5" max="5" width="9.42578125" style="1" customWidth="1"/>
    <col min="6" max="12" width="7.5703125" style="1" customWidth="1"/>
    <col min="13" max="16384" width="11.42578125" style="1"/>
  </cols>
  <sheetData>
    <row r="1" spans="1:14" ht="62.25" customHeight="1" x14ac:dyDescent="0.2"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">
      <c r="A2" s="2"/>
      <c r="B2" s="2"/>
      <c r="C2" s="2"/>
      <c r="E2" s="2"/>
      <c r="F2" s="2"/>
      <c r="G2" s="2"/>
      <c r="H2" s="2"/>
      <c r="I2" s="2"/>
      <c r="J2" s="2"/>
      <c r="K2" s="2"/>
    </row>
    <row r="3" spans="1:14" x14ac:dyDescent="0.2">
      <c r="A3" s="21" t="s">
        <v>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14" x14ac:dyDescent="0.2">
      <c r="A6" s="22" t="s">
        <v>2</v>
      </c>
      <c r="B6" s="22"/>
      <c r="C6" s="22"/>
      <c r="D6" s="22"/>
      <c r="E6" s="23"/>
      <c r="F6" s="23"/>
      <c r="G6" s="23"/>
      <c r="H6" s="23"/>
      <c r="I6" s="3"/>
      <c r="J6" s="3"/>
      <c r="K6" s="3"/>
      <c r="L6" s="3"/>
      <c r="M6" s="3"/>
      <c r="N6" s="3"/>
    </row>
    <row r="7" spans="1:14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4" ht="15" x14ac:dyDescent="0.25">
      <c r="A8" s="4" t="s">
        <v>3</v>
      </c>
      <c r="B8" s="33">
        <v>4</v>
      </c>
      <c r="C8" s="33"/>
      <c r="D8" s="14" t="s">
        <v>5</v>
      </c>
      <c r="E8" s="20">
        <f>'1'!E8</f>
        <v>5</v>
      </c>
      <c r="F8"/>
      <c r="G8" s="4" t="s">
        <v>6</v>
      </c>
      <c r="H8" s="20">
        <f>'1'!H8</f>
        <v>5</v>
      </c>
      <c r="I8" s="32" t="s">
        <v>7</v>
      </c>
      <c r="J8" s="32"/>
      <c r="K8" s="32"/>
      <c r="L8" s="33" t="str">
        <f>'1'!L8</f>
        <v>AGOSTO-DICIEMBRE, 2022</v>
      </c>
      <c r="M8" s="33"/>
      <c r="N8" s="33"/>
    </row>
    <row r="10" spans="1:14" x14ac:dyDescent="0.2">
      <c r="A10" s="4" t="s">
        <v>8</v>
      </c>
      <c r="B10" s="33" t="str">
        <f>'1'!B10</f>
        <v>MII. GUILLERMO PALACIOS PITALUA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4" ht="13.5" thickBot="1" x14ac:dyDescent="0.25">
      <c r="B11" s="6"/>
      <c r="C11" s="6"/>
      <c r="E11" s="6"/>
      <c r="F11" s="6"/>
      <c r="G11" s="6"/>
      <c r="H11" s="6"/>
      <c r="I11" s="6"/>
      <c r="J11" s="6"/>
      <c r="K11" s="6"/>
    </row>
    <row r="12" spans="1:14" x14ac:dyDescent="0.2">
      <c r="A12" s="34" t="s">
        <v>9</v>
      </c>
      <c r="B12" s="30" t="s">
        <v>10</v>
      </c>
      <c r="C12" s="30" t="s">
        <v>11</v>
      </c>
      <c r="D12" s="25" t="s">
        <v>12</v>
      </c>
      <c r="E12" s="25" t="s">
        <v>13</v>
      </c>
      <c r="F12" s="25" t="s">
        <v>14</v>
      </c>
      <c r="G12" s="25"/>
      <c r="H12" s="25" t="s">
        <v>15</v>
      </c>
      <c r="I12" s="25" t="s">
        <v>16</v>
      </c>
      <c r="J12" s="25" t="s">
        <v>17</v>
      </c>
      <c r="K12" s="25" t="s">
        <v>18</v>
      </c>
      <c r="L12" s="25" t="s">
        <v>19</v>
      </c>
      <c r="M12" s="25" t="s">
        <v>20</v>
      </c>
      <c r="N12" s="27" t="s">
        <v>21</v>
      </c>
    </row>
    <row r="13" spans="1:14" x14ac:dyDescent="0.2">
      <c r="A13" s="35"/>
      <c r="B13" s="31"/>
      <c r="C13" s="31"/>
      <c r="D13" s="26"/>
      <c r="E13" s="26"/>
      <c r="F13" s="7" t="s">
        <v>22</v>
      </c>
      <c r="G13" s="7" t="s">
        <v>23</v>
      </c>
      <c r="H13" s="26"/>
      <c r="I13" s="26"/>
      <c r="J13" s="26"/>
      <c r="K13" s="26"/>
      <c r="L13" s="26"/>
      <c r="M13" s="26"/>
      <c r="N13" s="28"/>
    </row>
    <row r="14" spans="1:14" s="11" customFormat="1" ht="25.5" x14ac:dyDescent="0.2">
      <c r="A14" s="9" t="str">
        <f>'1'!A14</f>
        <v>PROYECTO DE MANUFACTURA</v>
      </c>
      <c r="B14" s="9"/>
      <c r="C14" s="9" t="str">
        <f>'1'!C14</f>
        <v>702-B</v>
      </c>
      <c r="D14" s="9" t="str">
        <f>'1'!D14</f>
        <v>IEM</v>
      </c>
      <c r="E14" s="9">
        <f>'1'!E14</f>
        <v>22</v>
      </c>
      <c r="F14" s="9"/>
      <c r="G14" s="9"/>
      <c r="H14" s="10">
        <f t="shared" ref="H14:H27" si="0">F14/E14</f>
        <v>0</v>
      </c>
      <c r="I14" s="9">
        <f t="shared" ref="I14:I28" si="1">(E14-SUM(F14:G14))-K14</f>
        <v>22</v>
      </c>
      <c r="J14" s="10">
        <f t="shared" ref="J14:J28" si="2">I14/E14</f>
        <v>1</v>
      </c>
      <c r="K14" s="9"/>
      <c r="L14" s="10">
        <f t="shared" ref="L14:L28" si="3">K14/E14</f>
        <v>0</v>
      </c>
      <c r="M14" s="9"/>
      <c r="N14" s="15"/>
    </row>
    <row r="15" spans="1:14" s="11" customFormat="1" ht="25.5" x14ac:dyDescent="0.2">
      <c r="A15" s="9" t="str">
        <f>'1'!A15</f>
        <v>SISTEMAS HIDRÁULICOS Y NEUMÁTICOS DE POTENCIA</v>
      </c>
      <c r="B15" s="9"/>
      <c r="C15" s="9" t="str">
        <f>'1'!C15</f>
        <v>702-B</v>
      </c>
      <c r="D15" s="9" t="str">
        <f>'1'!D15</f>
        <v>IEM</v>
      </c>
      <c r="E15" s="9">
        <f>'1'!E15</f>
        <v>21</v>
      </c>
      <c r="F15" s="9"/>
      <c r="G15" s="9"/>
      <c r="H15" s="10">
        <f t="shared" si="0"/>
        <v>0</v>
      </c>
      <c r="I15" s="9">
        <f t="shared" si="1"/>
        <v>21</v>
      </c>
      <c r="J15" s="10">
        <f t="shared" si="2"/>
        <v>1</v>
      </c>
      <c r="K15" s="9"/>
      <c r="L15" s="10">
        <f t="shared" si="3"/>
        <v>0</v>
      </c>
      <c r="M15" s="9"/>
      <c r="N15" s="15"/>
    </row>
    <row r="16" spans="1:14" s="11" customFormat="1" ht="25.5" x14ac:dyDescent="0.2">
      <c r="A16" s="9" t="str">
        <f>'1'!A16</f>
        <v>MECÁNICA DE FLUIDOS</v>
      </c>
      <c r="B16" s="9"/>
      <c r="C16" s="9" t="str">
        <f>'1'!C16</f>
        <v>402-U</v>
      </c>
      <c r="D16" s="9" t="str">
        <f>'1'!D16</f>
        <v>IEM</v>
      </c>
      <c r="E16" s="9">
        <f>'1'!E16</f>
        <v>9</v>
      </c>
      <c r="F16" s="9"/>
      <c r="G16" s="9"/>
      <c r="H16" s="10">
        <f t="shared" si="0"/>
        <v>0</v>
      </c>
      <c r="I16" s="9">
        <f t="shared" si="1"/>
        <v>9</v>
      </c>
      <c r="J16" s="10">
        <f t="shared" si="2"/>
        <v>1</v>
      </c>
      <c r="K16" s="9"/>
      <c r="L16" s="10">
        <f t="shared" si="3"/>
        <v>0</v>
      </c>
      <c r="M16" s="9"/>
      <c r="N16" s="15"/>
    </row>
    <row r="17" spans="1:14" s="11" customFormat="1" ht="25.5" x14ac:dyDescent="0.2">
      <c r="A17" s="9" t="str">
        <f>'1'!A17</f>
        <v>DIBUJO ASISTIDO POR PC</v>
      </c>
      <c r="B17" s="9"/>
      <c r="C17" s="9" t="str">
        <f>'1'!C17</f>
        <v>111-B</v>
      </c>
      <c r="D17" s="9" t="str">
        <f>'1'!D17</f>
        <v>IMEC</v>
      </c>
      <c r="E17" s="9">
        <f>'1'!E17</f>
        <v>28</v>
      </c>
      <c r="F17" s="9"/>
      <c r="G17" s="9"/>
      <c r="H17" s="10">
        <f t="shared" si="0"/>
        <v>0</v>
      </c>
      <c r="I17" s="9">
        <f t="shared" si="1"/>
        <v>28</v>
      </c>
      <c r="J17" s="10">
        <f t="shared" si="2"/>
        <v>1</v>
      </c>
      <c r="K17" s="9"/>
      <c r="L17" s="10">
        <f t="shared" si="3"/>
        <v>0</v>
      </c>
      <c r="M17" s="9"/>
      <c r="N17" s="15"/>
    </row>
    <row r="18" spans="1:14" s="11" customFormat="1" ht="25.5" x14ac:dyDescent="0.2">
      <c r="A18" s="9" t="e">
        <f>'1'!#REF!</f>
        <v>#REF!</v>
      </c>
      <c r="B18" s="9"/>
      <c r="C18" s="9" t="str">
        <f>'1'!C18</f>
        <v>106-B</v>
      </c>
      <c r="D18" s="9" t="str">
        <f>'1'!D18</f>
        <v>IAMB</v>
      </c>
      <c r="E18" s="9">
        <f>'1'!E18</f>
        <v>37</v>
      </c>
      <c r="F18" s="9"/>
      <c r="G18" s="9"/>
      <c r="H18" s="10">
        <f t="shared" si="0"/>
        <v>0</v>
      </c>
      <c r="I18" s="9">
        <f t="shared" si="1"/>
        <v>37</v>
      </c>
      <c r="J18" s="10">
        <f t="shared" si="2"/>
        <v>1</v>
      </c>
      <c r="K18" s="9"/>
      <c r="L18" s="10">
        <f t="shared" si="3"/>
        <v>0</v>
      </c>
      <c r="M18" s="9"/>
      <c r="N18" s="15"/>
    </row>
    <row r="19" spans="1:14" s="11" customFormat="1" x14ac:dyDescent="0.2">
      <c r="A19" s="9" t="str">
        <f>'1'!A18</f>
        <v>DIBUJO ASISTIDO POR COMPUTADORA</v>
      </c>
      <c r="B19" s="9"/>
      <c r="C19" s="9">
        <f>'1'!C19</f>
        <v>0</v>
      </c>
      <c r="D19" s="9">
        <f>'1'!D19</f>
        <v>0</v>
      </c>
      <c r="E19" s="9">
        <f>'1'!E19</f>
        <v>0</v>
      </c>
      <c r="F19" s="9"/>
      <c r="G19" s="9"/>
      <c r="H19" s="10" t="e">
        <f t="shared" si="0"/>
        <v>#DIV/0!</v>
      </c>
      <c r="I19" s="9">
        <f t="shared" si="1"/>
        <v>0</v>
      </c>
      <c r="J19" s="10" t="e">
        <f t="shared" si="2"/>
        <v>#DIV/0!</v>
      </c>
      <c r="K19" s="9"/>
      <c r="L19" s="10" t="e">
        <f t="shared" si="3"/>
        <v>#DIV/0!</v>
      </c>
      <c r="M19" s="9"/>
      <c r="N19" s="15"/>
    </row>
    <row r="20" spans="1:14" s="11" customFormat="1" x14ac:dyDescent="0.2">
      <c r="A20" s="9">
        <f>'1'!A20</f>
        <v>0</v>
      </c>
      <c r="B20" s="9"/>
      <c r="C20" s="9">
        <f>'1'!C20</f>
        <v>0</v>
      </c>
      <c r="D20" s="9">
        <f>'1'!D20</f>
        <v>0</v>
      </c>
      <c r="E20" s="9">
        <f>'1'!E20</f>
        <v>0</v>
      </c>
      <c r="F20" s="9"/>
      <c r="G20" s="9"/>
      <c r="H20" s="10" t="e">
        <f t="shared" si="0"/>
        <v>#DIV/0!</v>
      </c>
      <c r="I20" s="9">
        <f t="shared" si="1"/>
        <v>0</v>
      </c>
      <c r="J20" s="10" t="e">
        <f t="shared" si="2"/>
        <v>#DIV/0!</v>
      </c>
      <c r="K20" s="9"/>
      <c r="L20" s="10" t="e">
        <f t="shared" si="3"/>
        <v>#DIV/0!</v>
      </c>
      <c r="M20" s="9"/>
      <c r="N20" s="15"/>
    </row>
    <row r="21" spans="1:14" s="11" customFormat="1" x14ac:dyDescent="0.2">
      <c r="A21" s="9">
        <f>'1'!A21</f>
        <v>0</v>
      </c>
      <c r="B21" s="9"/>
      <c r="C21" s="9">
        <f>'1'!C21</f>
        <v>0</v>
      </c>
      <c r="D21" s="9">
        <f>'1'!D21</f>
        <v>0</v>
      </c>
      <c r="E21" s="9">
        <f>'1'!E21</f>
        <v>0</v>
      </c>
      <c r="F21" s="9"/>
      <c r="G21" s="9"/>
      <c r="H21" s="10" t="e">
        <f t="shared" si="0"/>
        <v>#DIV/0!</v>
      </c>
      <c r="I21" s="9">
        <f t="shared" si="1"/>
        <v>0</v>
      </c>
      <c r="J21" s="10" t="e">
        <f t="shared" si="2"/>
        <v>#DIV/0!</v>
      </c>
      <c r="K21" s="9"/>
      <c r="L21" s="10" t="e">
        <f t="shared" si="3"/>
        <v>#DIV/0!</v>
      </c>
      <c r="M21" s="9"/>
      <c r="N21" s="15"/>
    </row>
    <row r="22" spans="1:14" s="11" customFormat="1" x14ac:dyDescent="0.2">
      <c r="A22" s="9">
        <f>'1'!A22</f>
        <v>0</v>
      </c>
      <c r="B22" s="9"/>
      <c r="C22" s="9">
        <f>'1'!C22</f>
        <v>0</v>
      </c>
      <c r="D22" s="9">
        <f>'1'!D22</f>
        <v>0</v>
      </c>
      <c r="E22" s="9">
        <f>'1'!E22</f>
        <v>0</v>
      </c>
      <c r="F22" s="9"/>
      <c r="G22" s="9"/>
      <c r="H22" s="10" t="e">
        <f t="shared" si="0"/>
        <v>#DIV/0!</v>
      </c>
      <c r="I22" s="9">
        <f t="shared" si="1"/>
        <v>0</v>
      </c>
      <c r="J22" s="10" t="e">
        <f t="shared" si="2"/>
        <v>#DIV/0!</v>
      </c>
      <c r="K22" s="9"/>
      <c r="L22" s="10" t="e">
        <f t="shared" si="3"/>
        <v>#DIV/0!</v>
      </c>
      <c r="M22" s="9"/>
      <c r="N22" s="15"/>
    </row>
    <row r="23" spans="1:14" s="11" customFormat="1" x14ac:dyDescent="0.2">
      <c r="A23" s="9">
        <f>'1'!A23</f>
        <v>0</v>
      </c>
      <c r="B23" s="9"/>
      <c r="C23" s="9">
        <f>'1'!C23</f>
        <v>0</v>
      </c>
      <c r="D23" s="9">
        <f>'1'!D23</f>
        <v>0</v>
      </c>
      <c r="E23" s="9">
        <f>'1'!E23</f>
        <v>0</v>
      </c>
      <c r="F23" s="9"/>
      <c r="G23" s="9"/>
      <c r="H23" s="10" t="e">
        <f t="shared" si="0"/>
        <v>#DIV/0!</v>
      </c>
      <c r="I23" s="9">
        <f t="shared" si="1"/>
        <v>0</v>
      </c>
      <c r="J23" s="10" t="e">
        <f t="shared" si="2"/>
        <v>#DIV/0!</v>
      </c>
      <c r="K23" s="9"/>
      <c r="L23" s="10" t="e">
        <f t="shared" si="3"/>
        <v>#DIV/0!</v>
      </c>
      <c r="M23" s="9"/>
      <c r="N23" s="15"/>
    </row>
    <row r="24" spans="1:14" s="11" customFormat="1" x14ac:dyDescent="0.2">
      <c r="A24" s="9">
        <f>'1'!A24</f>
        <v>0</v>
      </c>
      <c r="B24" s="9"/>
      <c r="C24" s="9">
        <f>'1'!C24</f>
        <v>0</v>
      </c>
      <c r="D24" s="9">
        <f>'1'!D24</f>
        <v>0</v>
      </c>
      <c r="E24" s="9">
        <f>'1'!E24</f>
        <v>0</v>
      </c>
      <c r="F24" s="9"/>
      <c r="G24" s="9"/>
      <c r="H24" s="10" t="e">
        <f t="shared" si="0"/>
        <v>#DIV/0!</v>
      </c>
      <c r="I24" s="9">
        <f t="shared" si="1"/>
        <v>0</v>
      </c>
      <c r="J24" s="10" t="e">
        <f t="shared" si="2"/>
        <v>#DIV/0!</v>
      </c>
      <c r="K24" s="9"/>
      <c r="L24" s="10" t="e">
        <f t="shared" si="3"/>
        <v>#DIV/0!</v>
      </c>
      <c r="M24" s="9"/>
      <c r="N24" s="15"/>
    </row>
    <row r="25" spans="1:14" s="11" customFormat="1" x14ac:dyDescent="0.2">
      <c r="A25" s="9">
        <f>'1'!A25</f>
        <v>0</v>
      </c>
      <c r="B25" s="9"/>
      <c r="C25" s="9">
        <f>'1'!C25</f>
        <v>0</v>
      </c>
      <c r="D25" s="9">
        <f>'1'!D25</f>
        <v>0</v>
      </c>
      <c r="E25" s="9">
        <f>'1'!E25</f>
        <v>0</v>
      </c>
      <c r="F25" s="9"/>
      <c r="G25" s="9"/>
      <c r="H25" s="10" t="e">
        <f t="shared" si="0"/>
        <v>#DIV/0!</v>
      </c>
      <c r="I25" s="9">
        <f t="shared" si="1"/>
        <v>0</v>
      </c>
      <c r="J25" s="10" t="e">
        <f t="shared" si="2"/>
        <v>#DIV/0!</v>
      </c>
      <c r="K25" s="9"/>
      <c r="L25" s="10" t="e">
        <f t="shared" si="3"/>
        <v>#DIV/0!</v>
      </c>
      <c r="M25" s="9"/>
      <c r="N25" s="15"/>
    </row>
    <row r="26" spans="1:14" s="11" customFormat="1" x14ac:dyDescent="0.2">
      <c r="A26" s="9">
        <f>'1'!A26</f>
        <v>0</v>
      </c>
      <c r="B26" s="9"/>
      <c r="C26" s="9">
        <f>'1'!C26</f>
        <v>0</v>
      </c>
      <c r="D26" s="9">
        <f>'1'!D26</f>
        <v>0</v>
      </c>
      <c r="E26" s="9">
        <f>'1'!E26</f>
        <v>0</v>
      </c>
      <c r="F26" s="9"/>
      <c r="G26" s="9"/>
      <c r="H26" s="10" t="e">
        <f t="shared" si="0"/>
        <v>#DIV/0!</v>
      </c>
      <c r="I26" s="9">
        <f t="shared" si="1"/>
        <v>0</v>
      </c>
      <c r="J26" s="10" t="e">
        <f t="shared" si="2"/>
        <v>#DIV/0!</v>
      </c>
      <c r="K26" s="9"/>
      <c r="L26" s="10" t="e">
        <f t="shared" si="3"/>
        <v>#DIV/0!</v>
      </c>
      <c r="M26" s="9"/>
      <c r="N26" s="15"/>
    </row>
    <row r="27" spans="1:14" s="11" customFormat="1" ht="16.5" customHeight="1" x14ac:dyDescent="0.2">
      <c r="A27" s="9">
        <f>'1'!A27</f>
        <v>0</v>
      </c>
      <c r="B27" s="9"/>
      <c r="C27" s="9">
        <f>'1'!C27</f>
        <v>0</v>
      </c>
      <c r="D27" s="9">
        <f>'1'!D27</f>
        <v>0</v>
      </c>
      <c r="E27" s="9">
        <f>'1'!E27</f>
        <v>0</v>
      </c>
      <c r="F27" s="9"/>
      <c r="G27" s="9"/>
      <c r="H27" s="10" t="e">
        <f t="shared" si="0"/>
        <v>#DIV/0!</v>
      </c>
      <c r="I27" s="9">
        <f t="shared" si="1"/>
        <v>0</v>
      </c>
      <c r="J27" s="10" t="e">
        <f t="shared" si="2"/>
        <v>#DIV/0!</v>
      </c>
      <c r="K27" s="9"/>
      <c r="L27" s="10" t="e">
        <f t="shared" si="3"/>
        <v>#DIV/0!</v>
      </c>
      <c r="M27" s="9"/>
      <c r="N27" s="15"/>
    </row>
    <row r="28" spans="1:14" ht="13.5" thickBot="1" x14ac:dyDescent="0.25">
      <c r="A28" s="16" t="s">
        <v>24</v>
      </c>
      <c r="B28" s="17" t="s">
        <v>25</v>
      </c>
      <c r="C28" s="17" t="s">
        <v>25</v>
      </c>
      <c r="D28" s="17" t="s">
        <v>25</v>
      </c>
      <c r="E28" s="17">
        <f>SUM(E14:E27)</f>
        <v>117</v>
      </c>
      <c r="F28" s="17">
        <f>SUM(F14:F27)</f>
        <v>0</v>
      </c>
      <c r="G28" s="17">
        <f>SUM(G14:G27)</f>
        <v>0</v>
      </c>
      <c r="H28" s="18">
        <f>SUM(F28:G28)/E28</f>
        <v>0</v>
      </c>
      <c r="I28" s="17">
        <f t="shared" si="1"/>
        <v>117</v>
      </c>
      <c r="J28" s="18">
        <f t="shared" si="2"/>
        <v>1</v>
      </c>
      <c r="K28" s="17">
        <f>SUM(K14:K27)</f>
        <v>0</v>
      </c>
      <c r="L28" s="18">
        <f t="shared" si="3"/>
        <v>0</v>
      </c>
      <c r="M28" s="17" t="e">
        <f>AVERAGE(M14:M27)</f>
        <v>#DIV/0!</v>
      </c>
      <c r="N28" s="19" t="e">
        <f>AVERAGE(N14:N27)</f>
        <v>#DIV/0!</v>
      </c>
    </row>
    <row r="30" spans="1:14" ht="120" customHeight="1" x14ac:dyDescent="0.2">
      <c r="A30" s="29" t="s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2" spans="1:14" x14ac:dyDescent="0.2">
      <c r="A32" s="12"/>
    </row>
    <row r="33" spans="1:10" x14ac:dyDescent="0.2">
      <c r="B33" s="36" t="s">
        <v>27</v>
      </c>
      <c r="C33" s="36"/>
      <c r="D33" s="36"/>
      <c r="G33" s="21" t="s">
        <v>28</v>
      </c>
      <c r="H33" s="21"/>
      <c r="I33" s="21"/>
      <c r="J33" s="21"/>
    </row>
    <row r="34" spans="1:10" ht="62.25" customHeight="1" x14ac:dyDescent="0.2">
      <c r="B34" s="37"/>
      <c r="C34" s="37"/>
      <c r="D34" s="37"/>
      <c r="G34" s="33"/>
      <c r="H34" s="33"/>
      <c r="I34" s="33"/>
      <c r="J34" s="33"/>
    </row>
    <row r="35" spans="1:10" hidden="1" x14ac:dyDescent="0.2">
      <c r="A35" s="38" t="e">
        <v>#REF!</v>
      </c>
      <c r="B35" s="38"/>
      <c r="C35" s="6"/>
      <c r="E35" s="38"/>
      <c r="F35" s="38"/>
      <c r="G35" s="38"/>
      <c r="H35" s="38"/>
    </row>
    <row r="36" spans="1:10" hidden="1" x14ac:dyDescent="0.2"/>
    <row r="37" spans="1:10" ht="45" customHeight="1" x14ac:dyDescent="0.2">
      <c r="B37" s="39" t="str">
        <f>B10</f>
        <v>MII. GUILLERMO PALACIOS PITALUA</v>
      </c>
      <c r="C37" s="39"/>
      <c r="D37" s="39"/>
      <c r="E37" s="13"/>
      <c r="F37" s="13"/>
      <c r="G37" s="39"/>
      <c r="H37" s="39"/>
      <c r="I37" s="39"/>
      <c r="J37" s="39"/>
    </row>
  </sheetData>
  <mergeCells count="31">
    <mergeCell ref="A35:B35"/>
    <mergeCell ref="E35:H35"/>
    <mergeCell ref="B37:D37"/>
    <mergeCell ref="G37:J37"/>
    <mergeCell ref="M12:M13"/>
    <mergeCell ref="N12:N13"/>
    <mergeCell ref="A30:N30"/>
    <mergeCell ref="B34:D34"/>
    <mergeCell ref="G34:J34"/>
    <mergeCell ref="B33:D33"/>
    <mergeCell ref="G33:J33"/>
    <mergeCell ref="B10:L10"/>
    <mergeCell ref="A12:A13"/>
    <mergeCell ref="B12:B13"/>
    <mergeCell ref="C12:C13"/>
    <mergeCell ref="D12:D13"/>
    <mergeCell ref="E12:E13"/>
    <mergeCell ref="F12:G12"/>
    <mergeCell ref="H12:H13"/>
    <mergeCell ref="I12:I13"/>
    <mergeCell ref="J12:J13"/>
    <mergeCell ref="K12:K13"/>
    <mergeCell ref="L12:L13"/>
    <mergeCell ref="B8:C8"/>
    <mergeCell ref="I8:K8"/>
    <mergeCell ref="L8:N8"/>
    <mergeCell ref="B1:N1"/>
    <mergeCell ref="A3:N3"/>
    <mergeCell ref="A5:N5"/>
    <mergeCell ref="A6:D6"/>
    <mergeCell ref="E6:H6"/>
  </mergeCells>
  <pageMargins left="0.70866141732283472" right="0.70866141732283472" top="0.74803149606299213" bottom="1.05125" header="0.31496062992125984" footer="0.31496062992125984"/>
  <pageSetup scale="72" orientation="landscape" r:id="rId1"/>
  <headerFooter>
    <oddFooter>&amp;RAgosto 2022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37"/>
  <sheetViews>
    <sheetView zoomScale="85" zoomScaleNormal="85" zoomScaleSheetLayoutView="100" workbookViewId="0">
      <selection activeCell="E6" sqref="E6:H6"/>
    </sheetView>
  </sheetViews>
  <sheetFormatPr baseColWidth="10" defaultColWidth="11.42578125" defaultRowHeight="12.75" x14ac:dyDescent="0.2"/>
  <cols>
    <col min="1" max="1" width="38.5703125" style="1" bestFit="1" customWidth="1"/>
    <col min="2" max="2" width="4.7109375" style="1" bestFit="1" customWidth="1"/>
    <col min="3" max="3" width="5.5703125" style="1" bestFit="1" customWidth="1"/>
    <col min="4" max="4" width="21.85546875" style="1" customWidth="1"/>
    <col min="5" max="5" width="9.42578125" style="1" customWidth="1"/>
    <col min="6" max="12" width="7.5703125" style="1" customWidth="1"/>
    <col min="13" max="16384" width="11.42578125" style="1"/>
  </cols>
  <sheetData>
    <row r="1" spans="1:14" ht="62.25" customHeight="1" x14ac:dyDescent="0.2">
      <c r="B1" s="24" t="s">
        <v>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</row>
    <row r="2" spans="1:14" x14ac:dyDescent="0.2">
      <c r="A2" s="2"/>
      <c r="B2" s="2"/>
      <c r="C2" s="2"/>
      <c r="E2" s="2"/>
      <c r="F2" s="2"/>
      <c r="G2" s="2"/>
      <c r="H2" s="2"/>
      <c r="I2" s="2"/>
      <c r="J2" s="2"/>
      <c r="K2" s="2"/>
    </row>
    <row r="3" spans="1:14" x14ac:dyDescent="0.2">
      <c r="A3" s="21" t="s">
        <v>30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14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14" x14ac:dyDescent="0.2">
      <c r="A6" s="22" t="s">
        <v>2</v>
      </c>
      <c r="B6" s="22"/>
      <c r="C6" s="22"/>
      <c r="D6" s="22"/>
      <c r="E6" s="23"/>
      <c r="F6" s="23"/>
      <c r="G6" s="23"/>
      <c r="H6" s="23"/>
      <c r="I6" s="3"/>
      <c r="J6" s="3"/>
      <c r="K6" s="3"/>
      <c r="L6" s="3"/>
      <c r="M6" s="3"/>
      <c r="N6" s="3"/>
    </row>
    <row r="7" spans="1:14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4" ht="15" x14ac:dyDescent="0.25">
      <c r="A8" s="4" t="s">
        <v>3</v>
      </c>
      <c r="B8" s="33" t="s">
        <v>29</v>
      </c>
      <c r="C8" s="33"/>
      <c r="D8" s="14" t="s">
        <v>5</v>
      </c>
      <c r="E8" s="20">
        <f>'1'!E8</f>
        <v>5</v>
      </c>
      <c r="F8"/>
      <c r="G8" s="4" t="s">
        <v>6</v>
      </c>
      <c r="H8" s="20">
        <f>'1'!H8</f>
        <v>5</v>
      </c>
      <c r="I8" s="32" t="s">
        <v>7</v>
      </c>
      <c r="J8" s="32"/>
      <c r="K8" s="32"/>
      <c r="L8" s="33" t="str">
        <f>'1'!L8</f>
        <v>AGOSTO-DICIEMBRE, 2022</v>
      </c>
      <c r="M8" s="33"/>
      <c r="N8" s="33"/>
    </row>
    <row r="10" spans="1:14" x14ac:dyDescent="0.2">
      <c r="A10" s="4" t="s">
        <v>8</v>
      </c>
      <c r="B10" s="33" t="str">
        <f>'1'!B10</f>
        <v>MII. GUILLERMO PALACIOS PITALUA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4" ht="13.5" thickBot="1" x14ac:dyDescent="0.25">
      <c r="B11" s="6"/>
      <c r="C11" s="6"/>
      <c r="E11" s="6"/>
      <c r="F11" s="6"/>
      <c r="G11" s="6"/>
      <c r="H11" s="6"/>
      <c r="I11" s="6"/>
      <c r="J11" s="6"/>
      <c r="K11" s="6"/>
    </row>
    <row r="12" spans="1:14" x14ac:dyDescent="0.2">
      <c r="A12" s="34" t="s">
        <v>9</v>
      </c>
      <c r="B12" s="30" t="s">
        <v>10</v>
      </c>
      <c r="C12" s="30" t="s">
        <v>11</v>
      </c>
      <c r="D12" s="25" t="s">
        <v>12</v>
      </c>
      <c r="E12" s="25" t="s">
        <v>13</v>
      </c>
      <c r="F12" s="25" t="s">
        <v>14</v>
      </c>
      <c r="G12" s="25"/>
      <c r="H12" s="25" t="s">
        <v>15</v>
      </c>
      <c r="I12" s="25" t="s">
        <v>16</v>
      </c>
      <c r="J12" s="25" t="s">
        <v>17</v>
      </c>
      <c r="K12" s="25" t="s">
        <v>18</v>
      </c>
      <c r="L12" s="25" t="s">
        <v>19</v>
      </c>
      <c r="M12" s="25" t="s">
        <v>20</v>
      </c>
      <c r="N12" s="27" t="s">
        <v>21</v>
      </c>
    </row>
    <row r="13" spans="1:14" x14ac:dyDescent="0.2">
      <c r="A13" s="35"/>
      <c r="B13" s="31"/>
      <c r="C13" s="31"/>
      <c r="D13" s="26"/>
      <c r="E13" s="26"/>
      <c r="F13" s="7" t="s">
        <v>22</v>
      </c>
      <c r="G13" s="7" t="s">
        <v>23</v>
      </c>
      <c r="H13" s="26"/>
      <c r="I13" s="26"/>
      <c r="J13" s="26"/>
      <c r="K13" s="26"/>
      <c r="L13" s="26"/>
      <c r="M13" s="26"/>
      <c r="N13" s="28"/>
    </row>
    <row r="14" spans="1:14" s="11" customFormat="1" ht="25.5" x14ac:dyDescent="0.2">
      <c r="A14" s="9" t="str">
        <f>'1'!A14</f>
        <v>PROYECTO DE MANUFACTURA</v>
      </c>
      <c r="B14" s="9"/>
      <c r="C14" s="9" t="str">
        <f>'1'!C14</f>
        <v>702-B</v>
      </c>
      <c r="D14" s="9" t="str">
        <f>'1'!D14</f>
        <v>IEM</v>
      </c>
      <c r="E14" s="9">
        <f>'1'!E14</f>
        <v>22</v>
      </c>
      <c r="F14" s="9"/>
      <c r="G14" s="9"/>
      <c r="H14" s="10">
        <f t="shared" ref="H14:H27" si="0">F14/E14</f>
        <v>0</v>
      </c>
      <c r="I14" s="9">
        <f t="shared" ref="I14:I28" si="1">(E14-SUM(F14:G14))-K14</f>
        <v>22</v>
      </c>
      <c r="J14" s="10">
        <f t="shared" ref="J14:J28" si="2">I14/E14</f>
        <v>1</v>
      </c>
      <c r="K14" s="9"/>
      <c r="L14" s="10">
        <f t="shared" ref="L14:L28" si="3">K14/E14</f>
        <v>0</v>
      </c>
      <c r="M14" s="9"/>
      <c r="N14" s="15"/>
    </row>
    <row r="15" spans="1:14" s="11" customFormat="1" ht="25.5" x14ac:dyDescent="0.2">
      <c r="A15" s="9" t="str">
        <f>'1'!A15</f>
        <v>SISTEMAS HIDRÁULICOS Y NEUMÁTICOS DE POTENCIA</v>
      </c>
      <c r="B15" s="9"/>
      <c r="C15" s="9" t="str">
        <f>'1'!C15</f>
        <v>702-B</v>
      </c>
      <c r="D15" s="9" t="str">
        <f>'1'!D15</f>
        <v>IEM</v>
      </c>
      <c r="E15" s="9">
        <f>'1'!E15</f>
        <v>21</v>
      </c>
      <c r="F15" s="9"/>
      <c r="G15" s="9"/>
      <c r="H15" s="10">
        <f t="shared" si="0"/>
        <v>0</v>
      </c>
      <c r="I15" s="9">
        <f t="shared" si="1"/>
        <v>21</v>
      </c>
      <c r="J15" s="10">
        <f t="shared" si="2"/>
        <v>1</v>
      </c>
      <c r="K15" s="9"/>
      <c r="L15" s="10">
        <f t="shared" si="3"/>
        <v>0</v>
      </c>
      <c r="M15" s="9"/>
      <c r="N15" s="15"/>
    </row>
    <row r="16" spans="1:14" s="11" customFormat="1" ht="25.5" x14ac:dyDescent="0.2">
      <c r="A16" s="9" t="str">
        <f>'1'!A16</f>
        <v>MECÁNICA DE FLUIDOS</v>
      </c>
      <c r="B16" s="9"/>
      <c r="C16" s="9" t="str">
        <f>'1'!C16</f>
        <v>402-U</v>
      </c>
      <c r="D16" s="9" t="str">
        <f>'1'!D16</f>
        <v>IEM</v>
      </c>
      <c r="E16" s="9">
        <f>'1'!E16</f>
        <v>9</v>
      </c>
      <c r="F16" s="9"/>
      <c r="G16" s="9"/>
      <c r="H16" s="10">
        <f t="shared" si="0"/>
        <v>0</v>
      </c>
      <c r="I16" s="9">
        <f t="shared" si="1"/>
        <v>9</v>
      </c>
      <c r="J16" s="10">
        <f t="shared" si="2"/>
        <v>1</v>
      </c>
      <c r="K16" s="9"/>
      <c r="L16" s="10">
        <f t="shared" si="3"/>
        <v>0</v>
      </c>
      <c r="M16" s="9"/>
      <c r="N16" s="15"/>
    </row>
    <row r="17" spans="1:14" s="11" customFormat="1" ht="25.5" x14ac:dyDescent="0.2">
      <c r="A17" s="9" t="str">
        <f>'1'!A17</f>
        <v>DIBUJO ASISTIDO POR PC</v>
      </c>
      <c r="B17" s="9"/>
      <c r="C17" s="9" t="str">
        <f>'1'!C17</f>
        <v>111-B</v>
      </c>
      <c r="D17" s="9" t="str">
        <f>'1'!D17</f>
        <v>IMEC</v>
      </c>
      <c r="E17" s="9">
        <f>'1'!E17</f>
        <v>28</v>
      </c>
      <c r="F17" s="9"/>
      <c r="G17" s="9"/>
      <c r="H17" s="10">
        <f t="shared" si="0"/>
        <v>0</v>
      </c>
      <c r="I17" s="9">
        <f t="shared" si="1"/>
        <v>28</v>
      </c>
      <c r="J17" s="10">
        <f t="shared" si="2"/>
        <v>1</v>
      </c>
      <c r="K17" s="9"/>
      <c r="L17" s="10">
        <f t="shared" si="3"/>
        <v>0</v>
      </c>
      <c r="M17" s="9"/>
      <c r="N17" s="15"/>
    </row>
    <row r="18" spans="1:14" s="11" customFormat="1" ht="25.5" x14ac:dyDescent="0.2">
      <c r="A18" s="9" t="e">
        <f>'1'!#REF!</f>
        <v>#REF!</v>
      </c>
      <c r="B18" s="9"/>
      <c r="C18" s="9" t="str">
        <f>'1'!C18</f>
        <v>106-B</v>
      </c>
      <c r="D18" s="9" t="str">
        <f>'1'!D18</f>
        <v>IAMB</v>
      </c>
      <c r="E18" s="9">
        <f>'1'!E18</f>
        <v>37</v>
      </c>
      <c r="F18" s="9"/>
      <c r="G18" s="9"/>
      <c r="H18" s="10">
        <f t="shared" si="0"/>
        <v>0</v>
      </c>
      <c r="I18" s="9">
        <f t="shared" si="1"/>
        <v>37</v>
      </c>
      <c r="J18" s="10">
        <f t="shared" si="2"/>
        <v>1</v>
      </c>
      <c r="K18" s="9"/>
      <c r="L18" s="10">
        <f t="shared" si="3"/>
        <v>0</v>
      </c>
      <c r="M18" s="9"/>
      <c r="N18" s="15"/>
    </row>
    <row r="19" spans="1:14" s="11" customFormat="1" x14ac:dyDescent="0.2">
      <c r="A19" s="9" t="str">
        <f>'1'!A18</f>
        <v>DIBUJO ASISTIDO POR COMPUTADORA</v>
      </c>
      <c r="B19" s="9"/>
      <c r="C19" s="9">
        <f>'1'!C19</f>
        <v>0</v>
      </c>
      <c r="D19" s="9">
        <f>'1'!D19</f>
        <v>0</v>
      </c>
      <c r="E19" s="9">
        <f>'1'!E19</f>
        <v>0</v>
      </c>
      <c r="F19" s="9"/>
      <c r="G19" s="9"/>
      <c r="H19" s="10" t="e">
        <f t="shared" si="0"/>
        <v>#DIV/0!</v>
      </c>
      <c r="I19" s="9">
        <f t="shared" si="1"/>
        <v>0</v>
      </c>
      <c r="J19" s="10" t="e">
        <f t="shared" si="2"/>
        <v>#DIV/0!</v>
      </c>
      <c r="K19" s="9"/>
      <c r="L19" s="10" t="e">
        <f t="shared" si="3"/>
        <v>#DIV/0!</v>
      </c>
      <c r="M19" s="9"/>
      <c r="N19" s="15"/>
    </row>
    <row r="20" spans="1:14" s="11" customFormat="1" x14ac:dyDescent="0.2">
      <c r="A20" s="9">
        <f>'1'!A20</f>
        <v>0</v>
      </c>
      <c r="B20" s="9"/>
      <c r="C20" s="9">
        <f>'1'!C20</f>
        <v>0</v>
      </c>
      <c r="D20" s="9">
        <f>'1'!D20</f>
        <v>0</v>
      </c>
      <c r="E20" s="9">
        <f>'1'!E20</f>
        <v>0</v>
      </c>
      <c r="F20" s="9"/>
      <c r="G20" s="9"/>
      <c r="H20" s="10" t="e">
        <f t="shared" si="0"/>
        <v>#DIV/0!</v>
      </c>
      <c r="I20" s="9">
        <f t="shared" si="1"/>
        <v>0</v>
      </c>
      <c r="J20" s="10" t="e">
        <f t="shared" si="2"/>
        <v>#DIV/0!</v>
      </c>
      <c r="K20" s="9"/>
      <c r="L20" s="10" t="e">
        <f t="shared" si="3"/>
        <v>#DIV/0!</v>
      </c>
      <c r="M20" s="9"/>
      <c r="N20" s="15"/>
    </row>
    <row r="21" spans="1:14" s="11" customFormat="1" x14ac:dyDescent="0.2">
      <c r="A21" s="9">
        <f>'1'!A21</f>
        <v>0</v>
      </c>
      <c r="B21" s="9"/>
      <c r="C21" s="9">
        <f>'1'!C21</f>
        <v>0</v>
      </c>
      <c r="D21" s="9">
        <f>'1'!D21</f>
        <v>0</v>
      </c>
      <c r="E21" s="9">
        <f>'1'!E21</f>
        <v>0</v>
      </c>
      <c r="F21" s="9"/>
      <c r="G21" s="9"/>
      <c r="H21" s="10" t="e">
        <f t="shared" si="0"/>
        <v>#DIV/0!</v>
      </c>
      <c r="I21" s="9">
        <f t="shared" si="1"/>
        <v>0</v>
      </c>
      <c r="J21" s="10" t="e">
        <f t="shared" si="2"/>
        <v>#DIV/0!</v>
      </c>
      <c r="K21" s="9"/>
      <c r="L21" s="10" t="e">
        <f t="shared" si="3"/>
        <v>#DIV/0!</v>
      </c>
      <c r="M21" s="9"/>
      <c r="N21" s="15"/>
    </row>
    <row r="22" spans="1:14" s="11" customFormat="1" x14ac:dyDescent="0.2">
      <c r="A22" s="9">
        <f>'1'!A22</f>
        <v>0</v>
      </c>
      <c r="B22" s="9"/>
      <c r="C22" s="9">
        <f>'1'!C22</f>
        <v>0</v>
      </c>
      <c r="D22" s="9">
        <f>'1'!D22</f>
        <v>0</v>
      </c>
      <c r="E22" s="9">
        <f>'1'!E22</f>
        <v>0</v>
      </c>
      <c r="F22" s="9"/>
      <c r="G22" s="9"/>
      <c r="H22" s="10" t="e">
        <f t="shared" si="0"/>
        <v>#DIV/0!</v>
      </c>
      <c r="I22" s="9">
        <f t="shared" si="1"/>
        <v>0</v>
      </c>
      <c r="J22" s="10" t="e">
        <f t="shared" si="2"/>
        <v>#DIV/0!</v>
      </c>
      <c r="K22" s="9"/>
      <c r="L22" s="10" t="e">
        <f t="shared" si="3"/>
        <v>#DIV/0!</v>
      </c>
      <c r="M22" s="9"/>
      <c r="N22" s="15"/>
    </row>
    <row r="23" spans="1:14" s="11" customFormat="1" x14ac:dyDescent="0.2">
      <c r="A23" s="9">
        <f>'1'!A23</f>
        <v>0</v>
      </c>
      <c r="B23" s="9"/>
      <c r="C23" s="9">
        <f>'1'!C23</f>
        <v>0</v>
      </c>
      <c r="D23" s="9">
        <f>'1'!D23</f>
        <v>0</v>
      </c>
      <c r="E23" s="9">
        <f>'1'!E23</f>
        <v>0</v>
      </c>
      <c r="F23" s="9"/>
      <c r="G23" s="9"/>
      <c r="H23" s="10" t="e">
        <f t="shared" si="0"/>
        <v>#DIV/0!</v>
      </c>
      <c r="I23" s="9">
        <f t="shared" si="1"/>
        <v>0</v>
      </c>
      <c r="J23" s="10" t="e">
        <f t="shared" si="2"/>
        <v>#DIV/0!</v>
      </c>
      <c r="K23" s="9"/>
      <c r="L23" s="10" t="e">
        <f t="shared" si="3"/>
        <v>#DIV/0!</v>
      </c>
      <c r="M23" s="9"/>
      <c r="N23" s="15"/>
    </row>
    <row r="24" spans="1:14" s="11" customFormat="1" x14ac:dyDescent="0.2">
      <c r="A24" s="9">
        <f>'1'!A24</f>
        <v>0</v>
      </c>
      <c r="B24" s="9"/>
      <c r="C24" s="9">
        <f>'1'!C24</f>
        <v>0</v>
      </c>
      <c r="D24" s="9">
        <f>'1'!D24</f>
        <v>0</v>
      </c>
      <c r="E24" s="9">
        <f>'1'!E24</f>
        <v>0</v>
      </c>
      <c r="F24" s="9"/>
      <c r="G24" s="9"/>
      <c r="H24" s="10" t="e">
        <f t="shared" si="0"/>
        <v>#DIV/0!</v>
      </c>
      <c r="I24" s="9">
        <f t="shared" si="1"/>
        <v>0</v>
      </c>
      <c r="J24" s="10" t="e">
        <f t="shared" si="2"/>
        <v>#DIV/0!</v>
      </c>
      <c r="K24" s="9"/>
      <c r="L24" s="10" t="e">
        <f t="shared" si="3"/>
        <v>#DIV/0!</v>
      </c>
      <c r="M24" s="9"/>
      <c r="N24" s="15"/>
    </row>
    <row r="25" spans="1:14" s="11" customFormat="1" x14ac:dyDescent="0.2">
      <c r="A25" s="9">
        <f>'1'!A25</f>
        <v>0</v>
      </c>
      <c r="B25" s="9"/>
      <c r="C25" s="9">
        <f>'1'!C25</f>
        <v>0</v>
      </c>
      <c r="D25" s="9">
        <f>'1'!D25</f>
        <v>0</v>
      </c>
      <c r="E25" s="9">
        <f>'1'!E25</f>
        <v>0</v>
      </c>
      <c r="F25" s="9"/>
      <c r="G25" s="9"/>
      <c r="H25" s="10" t="e">
        <f t="shared" si="0"/>
        <v>#DIV/0!</v>
      </c>
      <c r="I25" s="9">
        <f t="shared" si="1"/>
        <v>0</v>
      </c>
      <c r="J25" s="10" t="e">
        <f t="shared" si="2"/>
        <v>#DIV/0!</v>
      </c>
      <c r="K25" s="9"/>
      <c r="L25" s="10" t="e">
        <f t="shared" si="3"/>
        <v>#DIV/0!</v>
      </c>
      <c r="M25" s="9"/>
      <c r="N25" s="15"/>
    </row>
    <row r="26" spans="1:14" s="11" customFormat="1" x14ac:dyDescent="0.2">
      <c r="A26" s="9">
        <f>'1'!A26</f>
        <v>0</v>
      </c>
      <c r="B26" s="9"/>
      <c r="C26" s="9">
        <f>'1'!C26</f>
        <v>0</v>
      </c>
      <c r="D26" s="9">
        <f>'1'!D26</f>
        <v>0</v>
      </c>
      <c r="E26" s="9">
        <f>'1'!E26</f>
        <v>0</v>
      </c>
      <c r="F26" s="9"/>
      <c r="G26" s="9"/>
      <c r="H26" s="10" t="e">
        <f t="shared" si="0"/>
        <v>#DIV/0!</v>
      </c>
      <c r="I26" s="9">
        <f t="shared" si="1"/>
        <v>0</v>
      </c>
      <c r="J26" s="10" t="e">
        <f t="shared" si="2"/>
        <v>#DIV/0!</v>
      </c>
      <c r="K26" s="9"/>
      <c r="L26" s="10" t="e">
        <f t="shared" si="3"/>
        <v>#DIV/0!</v>
      </c>
      <c r="M26" s="9"/>
      <c r="N26" s="15"/>
    </row>
    <row r="27" spans="1:14" s="11" customFormat="1" ht="16.5" customHeight="1" x14ac:dyDescent="0.2">
      <c r="A27" s="9">
        <f>'1'!A27</f>
        <v>0</v>
      </c>
      <c r="B27" s="9"/>
      <c r="C27" s="9">
        <f>'1'!C27</f>
        <v>0</v>
      </c>
      <c r="D27" s="9">
        <f>'1'!D27</f>
        <v>0</v>
      </c>
      <c r="E27" s="9">
        <f>'1'!E27</f>
        <v>0</v>
      </c>
      <c r="F27" s="9"/>
      <c r="G27" s="9"/>
      <c r="H27" s="10" t="e">
        <f t="shared" si="0"/>
        <v>#DIV/0!</v>
      </c>
      <c r="I27" s="9">
        <f t="shared" si="1"/>
        <v>0</v>
      </c>
      <c r="J27" s="10" t="e">
        <f t="shared" si="2"/>
        <v>#DIV/0!</v>
      </c>
      <c r="K27" s="9"/>
      <c r="L27" s="10" t="e">
        <f t="shared" si="3"/>
        <v>#DIV/0!</v>
      </c>
      <c r="M27" s="9"/>
      <c r="N27" s="15"/>
    </row>
    <row r="28" spans="1:14" ht="13.5" thickBot="1" x14ac:dyDescent="0.25">
      <c r="A28" s="16" t="s">
        <v>24</v>
      </c>
      <c r="B28" s="17" t="s">
        <v>25</v>
      </c>
      <c r="C28" s="17" t="s">
        <v>25</v>
      </c>
      <c r="D28" s="17" t="s">
        <v>25</v>
      </c>
      <c r="E28" s="17">
        <f>SUM(E14:E27)</f>
        <v>117</v>
      </c>
      <c r="F28" s="17">
        <f>SUM(F14:F27)</f>
        <v>0</v>
      </c>
      <c r="G28" s="17">
        <f>SUM(G14:G27)</f>
        <v>0</v>
      </c>
      <c r="H28" s="18">
        <f>SUM(F28:G28)/E28</f>
        <v>0</v>
      </c>
      <c r="I28" s="17">
        <f t="shared" si="1"/>
        <v>117</v>
      </c>
      <c r="J28" s="18">
        <f t="shared" si="2"/>
        <v>1</v>
      </c>
      <c r="K28" s="17">
        <f>SUM(K14:K27)</f>
        <v>0</v>
      </c>
      <c r="L28" s="18">
        <f t="shared" si="3"/>
        <v>0</v>
      </c>
      <c r="M28" s="17" t="e">
        <f>AVERAGE(M14:M27)</f>
        <v>#DIV/0!</v>
      </c>
      <c r="N28" s="19" t="e">
        <f>AVERAGE(N14:N27)</f>
        <v>#DIV/0!</v>
      </c>
    </row>
    <row r="30" spans="1:14" ht="120" customHeight="1" x14ac:dyDescent="0.2">
      <c r="A30" s="29" t="s">
        <v>26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2" spans="1:14" x14ac:dyDescent="0.2">
      <c r="A32" s="12"/>
    </row>
    <row r="33" spans="1:10" x14ac:dyDescent="0.2">
      <c r="B33" s="36" t="s">
        <v>27</v>
      </c>
      <c r="C33" s="36"/>
      <c r="D33" s="36"/>
      <c r="G33" s="21" t="s">
        <v>28</v>
      </c>
      <c r="H33" s="21"/>
      <c r="I33" s="21"/>
      <c r="J33" s="21"/>
    </row>
    <row r="34" spans="1:10" ht="62.25" customHeight="1" x14ac:dyDescent="0.2">
      <c r="B34" s="37"/>
      <c r="C34" s="37"/>
      <c r="D34" s="37"/>
      <c r="G34" s="33"/>
      <c r="H34" s="33"/>
      <c r="I34" s="33"/>
      <c r="J34" s="33"/>
    </row>
    <row r="35" spans="1:10" hidden="1" x14ac:dyDescent="0.2">
      <c r="A35" s="38" t="e">
        <v>#REF!</v>
      </c>
      <c r="B35" s="38"/>
      <c r="C35" s="6"/>
      <c r="E35" s="38"/>
      <c r="F35" s="38"/>
      <c r="G35" s="38"/>
      <c r="H35" s="38"/>
    </row>
    <row r="36" spans="1:10" hidden="1" x14ac:dyDescent="0.2"/>
    <row r="37" spans="1:10" ht="45" customHeight="1" x14ac:dyDescent="0.2">
      <c r="B37" s="39" t="str">
        <f>B10</f>
        <v>MII. GUILLERMO PALACIOS PITALUA</v>
      </c>
      <c r="C37" s="39"/>
      <c r="D37" s="39"/>
      <c r="E37" s="13"/>
      <c r="F37" s="13"/>
      <c r="G37" s="39"/>
      <c r="H37" s="39"/>
      <c r="I37" s="39"/>
      <c r="J37" s="39"/>
    </row>
  </sheetData>
  <mergeCells count="31">
    <mergeCell ref="A35:B35"/>
    <mergeCell ref="E35:H35"/>
    <mergeCell ref="B37:D37"/>
    <mergeCell ref="G37:J37"/>
    <mergeCell ref="M12:M13"/>
    <mergeCell ref="N12:N13"/>
    <mergeCell ref="A30:N30"/>
    <mergeCell ref="B34:D34"/>
    <mergeCell ref="G34:J34"/>
    <mergeCell ref="B33:D33"/>
    <mergeCell ref="G33:J33"/>
    <mergeCell ref="B10:L10"/>
    <mergeCell ref="A12:A13"/>
    <mergeCell ref="B12:B13"/>
    <mergeCell ref="C12:C13"/>
    <mergeCell ref="D12:D13"/>
    <mergeCell ref="E12:E13"/>
    <mergeCell ref="F12:G12"/>
    <mergeCell ref="H12:H13"/>
    <mergeCell ref="I12:I13"/>
    <mergeCell ref="J12:J13"/>
    <mergeCell ref="K12:K13"/>
    <mergeCell ref="L12:L13"/>
    <mergeCell ref="B8:C8"/>
    <mergeCell ref="I8:K8"/>
    <mergeCell ref="L8:N8"/>
    <mergeCell ref="B1:N1"/>
    <mergeCell ref="A3:N3"/>
    <mergeCell ref="A5:N5"/>
    <mergeCell ref="A6:D6"/>
    <mergeCell ref="E6:H6"/>
  </mergeCells>
  <pageMargins left="0.70866141732283472" right="0.70866141732283472" top="0.74803149606299213" bottom="1.05125" header="0.31496062992125984" footer="0.31496062992125984"/>
  <pageSetup scale="72" orientation="landscape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8B50AB-37A8-47AD-BE65-C86966291F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C3CB0B-ECBB-4BD2-AEB6-034A4C82F16B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c96f4e2-f7db-4e02-b8f8-29de1b03c969"/>
    <ds:schemaRef ds:uri="d87f237c-3101-4265-aa9b-ec3b3a62240c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1</vt:lpstr>
      <vt:lpstr>2</vt:lpstr>
      <vt:lpstr>3</vt:lpstr>
      <vt:lpstr>4</vt:lpstr>
      <vt:lpstr>Final</vt:lpstr>
      <vt:lpstr>'1'!Área_de_impresión</vt:lpstr>
      <vt:lpstr>'2'!Área_de_impresión</vt:lpstr>
      <vt:lpstr>'3'!Área_de_impresión</vt:lpstr>
      <vt:lpstr>'4'!Área_de_impresión</vt:lpstr>
      <vt:lpstr>Final!Área_de_impresión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Rubén Trejo Lozano</dc:creator>
  <cp:keywords/>
  <dc:description/>
  <cp:lastModifiedBy>Guillermo Palacios</cp:lastModifiedBy>
  <cp:revision/>
  <dcterms:created xsi:type="dcterms:W3CDTF">2021-11-22T14:45:25Z</dcterms:created>
  <dcterms:modified xsi:type="dcterms:W3CDTF">2022-10-07T17:34:03Z</dcterms:modified>
  <cp:category/>
  <cp:contentStatus/>
</cp:coreProperties>
</file>