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Guillermo Palacios\Downloads\AGO DIC 2022\ITSSAT SEP2022 GPP\REPORTE4\"/>
    </mc:Choice>
  </mc:AlternateContent>
  <xr:revisionPtr revIDLastSave="0" documentId="13_ncr:1_{8422582C-48CA-4D84-B3D0-99877485A580}" xr6:coauthVersionLast="47" xr6:coauthVersionMax="47" xr10:uidLastSave="{00000000-0000-0000-0000-000000000000}"/>
  <bookViews>
    <workbookView xWindow="7740" yWindow="90" windowWidth="12645" windowHeight="1059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'1'!$A$1:$N$41</definedName>
    <definedName name="_xlnm.Print_Area" localSheetId="1">'2'!$A$1:$N$37</definedName>
    <definedName name="_xlnm.Print_Area" localSheetId="2">'3'!$A$1:$N$36</definedName>
    <definedName name="_xlnm.Print_Area" localSheetId="3">'4'!$A$1:$N$36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24" l="1"/>
  <c r="L23" i="23"/>
  <c r="I23" i="23"/>
  <c r="L22" i="23"/>
  <c r="I22" i="23"/>
  <c r="L21" i="23"/>
  <c r="I21" i="23"/>
  <c r="L20" i="23"/>
  <c r="I20" i="23"/>
  <c r="L19" i="23"/>
  <c r="I19" i="23"/>
  <c r="L18" i="23"/>
  <c r="I18" i="23"/>
  <c r="L17" i="23"/>
  <c r="I17" i="23"/>
  <c r="L16" i="23"/>
  <c r="I16" i="23"/>
  <c r="L15" i="23"/>
  <c r="I15" i="23"/>
  <c r="L14" i="23"/>
  <c r="I14" i="23"/>
  <c r="L23" i="10"/>
  <c r="I23" i="10"/>
  <c r="L20" i="10"/>
  <c r="I20" i="10"/>
  <c r="L18" i="10"/>
  <c r="I18" i="10"/>
  <c r="L16" i="10"/>
  <c r="I16" i="10"/>
  <c r="L14" i="10"/>
  <c r="I14" i="10"/>
  <c r="N28" i="25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7" i="24"/>
  <c r="M27" i="24"/>
  <c r="K27" i="24"/>
  <c r="G27" i="24"/>
  <c r="F27" i="24"/>
  <c r="I18" i="24"/>
  <c r="J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6" i="24"/>
  <c r="L8" i="24"/>
  <c r="H8" i="24"/>
  <c r="E8" i="24"/>
  <c r="N27" i="23"/>
  <c r="M27" i="23"/>
  <c r="K27" i="23"/>
  <c r="G27" i="23"/>
  <c r="F27" i="23"/>
  <c r="B10" i="23"/>
  <c r="B36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E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L17" i="22"/>
  <c r="I17" i="22"/>
  <c r="J17" i="22"/>
  <c r="H17" i="22"/>
  <c r="L16" i="22"/>
  <c r="I16" i="22"/>
  <c r="J16" i="22"/>
  <c r="H16" i="22"/>
  <c r="L15" i="22"/>
  <c r="I15" i="22"/>
  <c r="J15" i="22"/>
  <c r="H15" i="22"/>
  <c r="I14" i="22"/>
  <c r="J14" i="22"/>
  <c r="B41" i="10"/>
  <c r="N32" i="10"/>
  <c r="M32" i="10"/>
  <c r="K32" i="10"/>
  <c r="F32" i="10"/>
  <c r="E32" i="10"/>
  <c r="L22" i="10"/>
  <c r="I22" i="10"/>
  <c r="L21" i="10"/>
  <c r="I21" i="10"/>
  <c r="L19" i="10"/>
  <c r="I19" i="10"/>
  <c r="L17" i="10"/>
  <c r="I17" i="10"/>
  <c r="L15" i="10"/>
  <c r="I15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E27" i="24"/>
  <c r="E27" i="23"/>
  <c r="H18" i="22"/>
  <c r="H22" i="22"/>
  <c r="H26" i="22"/>
  <c r="I18" i="22"/>
  <c r="J18" i="22"/>
  <c r="I22" i="22"/>
  <c r="J22" i="22"/>
  <c r="I26" i="22"/>
  <c r="J26" i="22"/>
  <c r="L14" i="22"/>
  <c r="E28" i="22"/>
  <c r="I32" i="10"/>
  <c r="L32" i="10"/>
  <c r="I28" i="25"/>
  <c r="J28" i="25"/>
  <c r="L28" i="25"/>
  <c r="H28" i="25"/>
  <c r="I27" i="24"/>
  <c r="J27" i="24"/>
  <c r="L27" i="24"/>
  <c r="H27" i="24"/>
  <c r="I27" i="23"/>
  <c r="J27" i="23"/>
  <c r="L27" i="23"/>
  <c r="H27" i="23"/>
  <c r="I28" i="22"/>
  <c r="J28" i="22"/>
  <c r="H28" i="22"/>
  <c r="L28" i="22"/>
  <c r="L19" i="24" l="1"/>
  <c r="I19" i="24"/>
  <c r="J19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<sst xmlns="http://schemas.openxmlformats.org/spreadsheetml/2006/main" count="251" uniqueCount="53">
  <si>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</si>
  <si>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</si>
  <si>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</si>
  <si>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</si>
  <si>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</si>
  <si>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</si>
  <si>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</si>
  <si>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</si>
  <si>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</si>
  <si>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</si>
  <si>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</si>
  <si>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</si>
  <si>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</si>
  <si>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</si>
  <si>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</si>
  <si>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</si>
  <si>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</si>
  <si>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</si>
  <si>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</si>
  <si>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</si>
  <si>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</si>
  <si>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</si>
  <si>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</si>
  <si>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</si>
  <si>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</si>
  <si>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</si>
  <si>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</si>
  <si>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</si>
  <si>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</si>
  <si>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</si>
  <si>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</si>
  <si>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PROYECTO DE MANUFACTURA</t>
  </si>
  <si>
    <t>IEM</t>
  </si>
  <si>
    <t>SISTEMAS HIDRÁULICOS Y NEUMÁTICOS DE POTENCIA</t>
  </si>
  <si>
    <t>MECÁNICA DE FLUIDOS</t>
  </si>
  <si>
    <t>DIBUJO ASISTIDO POR PC</t>
  </si>
  <si>
    <t>DIBUJO ASISTIDO POR COMPUTADORA</t>
  </si>
  <si>
    <t>IMEC</t>
  </si>
  <si>
    <t>IAMB</t>
  </si>
  <si>
    <t>MII. GUILLERMO PALACIOS PITALUA</t>
  </si>
  <si>
    <t>111-B</t>
  </si>
  <si>
    <t>106-B</t>
  </si>
  <si>
    <t>702B</t>
  </si>
  <si>
    <t>402U</t>
  </si>
  <si>
    <t>MII. ESTEBAN DOMINGUEZ FISCAL</t>
  </si>
  <si>
    <t>SEPTIEMBRE 2022 - ENERO, 2023</t>
  </si>
  <si>
    <t>II</t>
  </si>
  <si>
    <t>2°</t>
  </si>
  <si>
    <t>III</t>
  </si>
  <si>
    <t>IV</t>
  </si>
  <si>
    <t>V</t>
  </si>
  <si>
    <t>VI</t>
  </si>
  <si>
    <t>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</si>
</sst>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zoomScale="85" zoomScaleNormal="85" zoomScaleSheetLayoutView="100" workbookViewId="0">
      <selection activeCell="Q6" sqref="Q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47</v>
      </c>
      <c r="C8" s="33"/>
      <c r="D8" s="14" t="s">
        <v>4</v>
      </c>
      <c r="E8" s="5">
        <v>4</v>
      </c>
      <c r="G8" s="4" t="s">
        <v>5</v>
      </c>
      <c r="H8" s="5">
        <v>5</v>
      </c>
      <c r="I8" s="32" t="s">
        <v>6</v>
      </c>
      <c r="J8" s="32"/>
      <c r="K8" s="32"/>
      <c r="L8" s="33" t="s">
        <v>45</v>
      </c>
      <c r="M8" s="33"/>
      <c r="N8" s="33"/>
    </row>
    <row r="10" spans="1:14" x14ac:dyDescent="0.2">
      <c r="A10" s="4" t="s">
        <v>7</v>
      </c>
      <c r="B10" s="33" t="s">
        <v>39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x14ac:dyDescent="0.2">
      <c r="A14" s="8" t="s">
        <v>31</v>
      </c>
      <c r="B14" s="9" t="s">
        <v>20</v>
      </c>
      <c r="C14" s="9" t="s">
        <v>42</v>
      </c>
      <c r="D14" s="9" t="s">
        <v>32</v>
      </c>
      <c r="E14" s="9">
        <v>22</v>
      </c>
      <c r="F14" s="9">
        <v>22</v>
      </c>
      <c r="G14" s="9"/>
      <c r="H14" s="10">
        <v>1</v>
      </c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/>
      <c r="N14" s="15"/>
    </row>
    <row r="15" spans="1:14" s="11" customFormat="1" x14ac:dyDescent="0.2">
      <c r="A15" s="8" t="s">
        <v>31</v>
      </c>
      <c r="B15" s="9" t="s">
        <v>46</v>
      </c>
      <c r="C15" s="9" t="s">
        <v>42</v>
      </c>
      <c r="D15" s="9" t="s">
        <v>32</v>
      </c>
      <c r="E15" s="9">
        <v>22</v>
      </c>
      <c r="F15" s="9">
        <v>22</v>
      </c>
      <c r="G15" s="9"/>
      <c r="H15" s="10">
        <v>1</v>
      </c>
      <c r="I15" s="9">
        <f t="shared" ref="I15:I32" si="2">(E15-SUM(F15:G15))-K15</f>
        <v>0</v>
      </c>
      <c r="J15" s="10"/>
      <c r="K15" s="9">
        <v>0</v>
      </c>
      <c r="L15" s="10">
        <f t="shared" ref="L15:L32" si="3">K15/E15</f>
        <v>0</v>
      </c>
      <c r="M15" s="9"/>
      <c r="N15" s="15"/>
    </row>
    <row r="16" spans="1:14" s="11" customFormat="1" ht="25.5" x14ac:dyDescent="0.2">
      <c r="A16" s="8" t="s">
        <v>33</v>
      </c>
      <c r="B16" s="9" t="s">
        <v>20</v>
      </c>
      <c r="C16" s="9" t="s">
        <v>42</v>
      </c>
      <c r="D16" s="9" t="s">
        <v>32</v>
      </c>
      <c r="E16" s="9">
        <v>21</v>
      </c>
      <c r="F16" s="9">
        <v>21</v>
      </c>
      <c r="G16" s="9"/>
      <c r="H16" s="10">
        <v>1</v>
      </c>
      <c r="I16" s="9">
        <f t="shared" ref="I16" si="4">(E16-SUM(F16:G16))-K16</f>
        <v>0</v>
      </c>
      <c r="J16" s="10"/>
      <c r="K16" s="9">
        <v>0</v>
      </c>
      <c r="L16" s="10">
        <f t="shared" ref="L16" si="5">K16/E16</f>
        <v>0</v>
      </c>
      <c r="M16" s="9"/>
      <c r="N16" s="15"/>
    </row>
    <row r="17" spans="1:14" s="11" customFormat="1" ht="25.5" x14ac:dyDescent="0.2">
      <c r="A17" s="8" t="s">
        <v>33</v>
      </c>
      <c r="B17" s="9" t="s">
        <v>46</v>
      </c>
      <c r="C17" s="9" t="s">
        <v>42</v>
      </c>
      <c r="D17" s="9" t="s">
        <v>32</v>
      </c>
      <c r="E17" s="9">
        <v>21</v>
      </c>
      <c r="F17" s="9">
        <v>21</v>
      </c>
      <c r="G17" s="9"/>
      <c r="H17" s="10">
        <v>1</v>
      </c>
      <c r="I17" s="9">
        <f t="shared" si="2"/>
        <v>0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8" t="s">
        <v>34</v>
      </c>
      <c r="B18" s="9" t="s">
        <v>20</v>
      </c>
      <c r="C18" s="9" t="s">
        <v>43</v>
      </c>
      <c r="D18" s="9" t="s">
        <v>32</v>
      </c>
      <c r="E18" s="9">
        <v>9</v>
      </c>
      <c r="F18" s="9">
        <v>9</v>
      </c>
      <c r="G18" s="9"/>
      <c r="H18" s="10">
        <v>1</v>
      </c>
      <c r="I18" s="9">
        <f t="shared" ref="I18" si="6">(E18-SUM(F18:G18))-K18</f>
        <v>0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8" t="s">
        <v>34</v>
      </c>
      <c r="B19" s="9" t="s">
        <v>46</v>
      </c>
      <c r="C19" s="9" t="s">
        <v>43</v>
      </c>
      <c r="D19" s="9" t="s">
        <v>32</v>
      </c>
      <c r="E19" s="9">
        <v>9</v>
      </c>
      <c r="F19" s="9">
        <v>9</v>
      </c>
      <c r="G19" s="9"/>
      <c r="H19" s="10">
        <v>1</v>
      </c>
      <c r="I19" s="9">
        <f t="shared" si="2"/>
        <v>0</v>
      </c>
      <c r="J19" s="10"/>
      <c r="K19" s="9">
        <v>0</v>
      </c>
      <c r="L19" s="10">
        <f t="shared" si="3"/>
        <v>0</v>
      </c>
      <c r="M19" s="9"/>
      <c r="N19" s="15"/>
    </row>
    <row r="20" spans="1:14" s="11" customFormat="1" ht="25.5" x14ac:dyDescent="0.2">
      <c r="A20" s="8" t="s">
        <v>35</v>
      </c>
      <c r="B20" s="9" t="s">
        <v>20</v>
      </c>
      <c r="C20" s="9" t="s">
        <v>40</v>
      </c>
      <c r="D20" s="9" t="s">
        <v>37</v>
      </c>
      <c r="E20" s="9">
        <v>28</v>
      </c>
      <c r="F20" s="9">
        <v>23</v>
      </c>
      <c r="G20" s="9"/>
      <c r="H20" s="10">
        <v>0.82</v>
      </c>
      <c r="I20" s="9">
        <f t="shared" ref="I20" si="8">(E20-SUM(F20:G20))-K20</f>
        <v>5</v>
      </c>
      <c r="J20" s="10"/>
      <c r="K20" s="9">
        <v>0</v>
      </c>
      <c r="L20" s="10">
        <f t="shared" ref="L20" si="9">K20/E20</f>
        <v>0</v>
      </c>
      <c r="M20" s="9"/>
      <c r="N20" s="15"/>
    </row>
    <row r="21" spans="1:14" s="11" customFormat="1" ht="25.5" x14ac:dyDescent="0.2">
      <c r="A21" s="8" t="s">
        <v>35</v>
      </c>
      <c r="B21" s="9" t="s">
        <v>46</v>
      </c>
      <c r="C21" s="9" t="s">
        <v>40</v>
      </c>
      <c r="D21" s="9" t="s">
        <v>37</v>
      </c>
      <c r="E21" s="9">
        <v>28</v>
      </c>
      <c r="F21" s="9">
        <v>23</v>
      </c>
      <c r="G21" s="9"/>
      <c r="H21" s="10">
        <v>0.82</v>
      </c>
      <c r="I21" s="9">
        <f t="shared" si="2"/>
        <v>5</v>
      </c>
      <c r="J21" s="10"/>
      <c r="K21" s="9">
        <v>0</v>
      </c>
      <c r="L21" s="10">
        <f t="shared" si="3"/>
        <v>0</v>
      </c>
      <c r="M21" s="9"/>
      <c r="N21" s="15"/>
    </row>
    <row r="22" spans="1:14" s="11" customFormat="1" ht="25.5" x14ac:dyDescent="0.2">
      <c r="A22" s="8" t="s">
        <v>36</v>
      </c>
      <c r="B22" s="9" t="s">
        <v>20</v>
      </c>
      <c r="C22" s="9" t="s">
        <v>41</v>
      </c>
      <c r="D22" s="9" t="s">
        <v>38</v>
      </c>
      <c r="E22" s="9">
        <v>37</v>
      </c>
      <c r="F22" s="9">
        <v>37</v>
      </c>
      <c r="G22" s="9"/>
      <c r="H22" s="10">
        <v>1</v>
      </c>
      <c r="I22" s="9">
        <f t="shared" si="2"/>
        <v>0</v>
      </c>
      <c r="J22" s="10"/>
      <c r="K22" s="9">
        <v>0</v>
      </c>
      <c r="L22" s="10">
        <f t="shared" si="3"/>
        <v>0</v>
      </c>
      <c r="M22" s="9"/>
      <c r="N22" s="15"/>
    </row>
    <row r="23" spans="1:14" s="11" customFormat="1" ht="25.5" x14ac:dyDescent="0.2">
      <c r="A23" s="8" t="s">
        <v>36</v>
      </c>
      <c r="B23" s="9" t="s">
        <v>46</v>
      </c>
      <c r="C23" s="9" t="s">
        <v>41</v>
      </c>
      <c r="D23" s="9" t="s">
        <v>38</v>
      </c>
      <c r="E23" s="9">
        <v>37</v>
      </c>
      <c r="F23" s="9">
        <v>37</v>
      </c>
      <c r="G23" s="9"/>
      <c r="H23" s="10">
        <v>1</v>
      </c>
      <c r="I23" s="9">
        <f t="shared" ref="I23" si="10">(E23-SUM(F23:G23))-K23</f>
        <v>0</v>
      </c>
      <c r="J23" s="10"/>
      <c r="K23" s="9">
        <v>0</v>
      </c>
      <c r="L23" s="10">
        <f t="shared" ref="L23" si="11">K23/E23</f>
        <v>0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8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8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8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8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23</v>
      </c>
      <c r="B32" s="17" t="s">
        <v>24</v>
      </c>
      <c r="C32" s="17" t="s">
        <v>24</v>
      </c>
      <c r="D32" s="17" t="s">
        <v>24</v>
      </c>
      <c r="E32" s="17">
        <f>SUM(E15:E31)</f>
        <v>212</v>
      </c>
      <c r="F32" s="17">
        <f>SUM(F15:F31)</f>
        <v>202</v>
      </c>
      <c r="G32" s="17"/>
      <c r="H32" s="18"/>
      <c r="I32" s="17">
        <f t="shared" si="2"/>
        <v>10</v>
      </c>
      <c r="J32" s="18"/>
      <c r="K32" s="17">
        <f>SUM(K15:K31)</f>
        <v>0</v>
      </c>
      <c r="L32" s="18">
        <f t="shared" si="3"/>
        <v>0</v>
      </c>
      <c r="M32" s="17" t="e">
        <f>AVERAGE(M15:M31)</f>
        <v>#DIV/0!</v>
      </c>
      <c r="N32" s="19" t="e">
        <f>AVERAGE(N15:N31)</f>
        <v>#DIV/0!</v>
      </c>
    </row>
    <row r="34" spans="1:14" ht="120" customHeight="1" x14ac:dyDescent="0.2">
      <c r="A34" s="29" t="s">
        <v>25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6" spans="1:14" x14ac:dyDescent="0.2">
      <c r="A36" s="12"/>
    </row>
    <row r="37" spans="1:14" x14ac:dyDescent="0.2">
      <c r="B37" s="36" t="s">
        <v>26</v>
      </c>
      <c r="C37" s="36"/>
      <c r="D37" s="36"/>
      <c r="G37" s="21" t="s">
        <v>27</v>
      </c>
      <c r="H37" s="21"/>
      <c r="I37" s="21"/>
      <c r="J37" s="21"/>
    </row>
    <row r="38" spans="1:14" ht="62.25" customHeight="1" x14ac:dyDescent="0.2">
      <c r="B38" s="37"/>
      <c r="C38" s="37"/>
      <c r="D38" s="37"/>
      <c r="G38" s="33"/>
      <c r="H38" s="33"/>
      <c r="I38" s="33"/>
      <c r="J38" s="33"/>
    </row>
    <row r="39" spans="1:14" hidden="1" x14ac:dyDescent="0.2">
      <c r="A39" s="38" t="e">
        <v>#REF!</v>
      </c>
      <c r="B39" s="38"/>
      <c r="C39" s="6"/>
      <c r="E39" s="38"/>
      <c r="F39" s="38"/>
      <c r="G39" s="38"/>
      <c r="H39" s="38"/>
    </row>
    <row r="40" spans="1:14" hidden="1" x14ac:dyDescent="0.2"/>
    <row r="41" spans="1:14" ht="45" customHeight="1" x14ac:dyDescent="0.2">
      <c r="B41" s="39" t="str">
        <f>B10</f>
        <v>MII. GUILLERMO PALACIOS PITALUA</v>
      </c>
      <c r="C41" s="39"/>
      <c r="D41" s="39"/>
      <c r="E41" s="13"/>
      <c r="F41" s="13"/>
      <c r="G41" s="39" t="s">
        <v>44</v>
      </c>
      <c r="H41" s="39"/>
      <c r="I41" s="39"/>
      <c r="J41" s="39"/>
    </row>
  </sheetData>
  <mergeCells count="31">
    <mergeCell ref="A39:B39"/>
    <mergeCell ref="E39:H39"/>
    <mergeCell ref="B41:D41"/>
    <mergeCell ref="G41:J41"/>
    <mergeCell ref="K12:K13"/>
    <mergeCell ref="L12:L13"/>
    <mergeCell ref="B37:D37"/>
    <mergeCell ref="G37:J37"/>
    <mergeCell ref="B38:D38"/>
    <mergeCell ref="G38:J38"/>
    <mergeCell ref="M12:M13"/>
    <mergeCell ref="N12:N13"/>
    <mergeCell ref="A34:N34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'1'!C22</f>
        <v>106-B</v>
      </c>
      <c r="D18" s="9" t="str">
        <f>'1'!D22</f>
        <v>IAMB</v>
      </c>
      <c r="E18" s="9">
        <f>'1'!E22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'1'!A22</f>
        <v>DIBUJO ASISTIDO POR COMPUTADORA</v>
      </c>
      <c r="B19" s="9"/>
      <c r="C19" s="9" t="str">
        <f>'1'!C23</f>
        <v>106-B</v>
      </c>
      <c r="D19" s="9" t="str">
        <f>'1'!D23</f>
        <v>IAMB</v>
      </c>
      <c r="E19" s="9">
        <f>'1'!E23</f>
        <v>37</v>
      </c>
      <c r="F19" s="9"/>
      <c r="G19" s="9"/>
      <c r="H19" s="10">
        <f t="shared" si="0"/>
        <v>0</v>
      </c>
      <c r="I19" s="9">
        <f t="shared" si="1"/>
        <v>37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'1'!A24</f>
        <v>0</v>
      </c>
      <c r="B20" s="9"/>
      <c r="C20" s="9">
        <f>'1'!C24</f>
        <v>0</v>
      </c>
      <c r="D20" s="9">
        <f>'1'!D24</f>
        <v>0</v>
      </c>
      <c r="E20" s="9">
        <f>'1'!E24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'1'!A25</f>
        <v>0</v>
      </c>
      <c r="B21" s="9"/>
      <c r="C21" s="9">
        <f>'1'!C25</f>
        <v>0</v>
      </c>
      <c r="D21" s="9">
        <f>'1'!D25</f>
        <v>0</v>
      </c>
      <c r="E21" s="9">
        <f>'1'!E25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'1'!A26</f>
        <v>0</v>
      </c>
      <c r="B22" s="9"/>
      <c r="C22" s="9">
        <f>'1'!C26</f>
        <v>0</v>
      </c>
      <c r="D22" s="9">
        <f>'1'!D26</f>
        <v>0</v>
      </c>
      <c r="E22" s="9">
        <f>'1'!E26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'1'!A27</f>
        <v>0</v>
      </c>
      <c r="B23" s="9"/>
      <c r="C23" s="9">
        <f>'1'!C27</f>
        <v>0</v>
      </c>
      <c r="D23" s="9">
        <f>'1'!D27</f>
        <v>0</v>
      </c>
      <c r="E23" s="9">
        <f>'1'!E27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'1'!A28</f>
        <v>0</v>
      </c>
      <c r="B24" s="9"/>
      <c r="C24" s="9">
        <f>'1'!C28</f>
        <v>0</v>
      </c>
      <c r="D24" s="9">
        <f>'1'!D28</f>
        <v>0</v>
      </c>
      <c r="E24" s="9">
        <f>'1'!E28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'1'!A29</f>
        <v>0</v>
      </c>
      <c r="B25" s="9"/>
      <c r="C25" s="9">
        <f>'1'!C29</f>
        <v>0</v>
      </c>
      <c r="D25" s="9">
        <f>'1'!D29</f>
        <v>0</v>
      </c>
      <c r="E25" s="9">
        <f>'1'!E29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'1'!A30</f>
        <v>0</v>
      </c>
      <c r="B26" s="9"/>
      <c r="C26" s="9">
        <f>'1'!C30</f>
        <v>0</v>
      </c>
      <c r="D26" s="9">
        <f>'1'!D30</f>
        <v>0</v>
      </c>
      <c r="E26" s="9">
        <f>'1'!E30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'1'!A31</f>
        <v>0</v>
      </c>
      <c r="B27" s="9"/>
      <c r="C27" s="9">
        <f>'1'!C31</f>
        <v>0</v>
      </c>
      <c r="D27" s="9">
        <f>'1'!D31</f>
        <v>0</v>
      </c>
      <c r="E27" s="9">
        <f>'1'!E31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154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topLeftCell="A8" zoomScale="85" zoomScaleNormal="85" zoomScaleSheetLayoutView="100" workbookViewId="0">
      <selection activeCell="D18" sqref="D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33</v>
      </c>
      <c r="B14" s="9" t="s">
        <v>48</v>
      </c>
      <c r="C14" s="9" t="s">
        <v>42</v>
      </c>
      <c r="D14" s="9" t="s">
        <v>32</v>
      </c>
      <c r="E14" s="9">
        <v>22</v>
      </c>
      <c r="F14" s="9">
        <v>22</v>
      </c>
      <c r="G14" s="9"/>
      <c r="H14" s="10">
        <v>1</v>
      </c>
      <c r="I14" s="9">
        <f t="shared" ref="I14" si="0">(E14-SUM(F14:G14))-K14</f>
        <v>0</v>
      </c>
      <c r="J14" s="10"/>
      <c r="K14" s="9">
        <v>0</v>
      </c>
      <c r="L14" s="10">
        <f t="shared" ref="L14:L23" si="1">K14/E14</f>
        <v>0</v>
      </c>
      <c r="M14" s="9"/>
      <c r="N14" s="15"/>
    </row>
    <row r="15" spans="1:14" s="11" customFormat="1" ht="25.5" x14ac:dyDescent="0.2">
      <c r="A15" s="8" t="s">
        <v>33</v>
      </c>
      <c r="B15" s="9" t="s">
        <v>49</v>
      </c>
      <c r="C15" s="9" t="s">
        <v>42</v>
      </c>
      <c r="D15" s="9" t="s">
        <v>32</v>
      </c>
      <c r="E15" s="9">
        <v>22</v>
      </c>
      <c r="F15" s="9">
        <v>22</v>
      </c>
      <c r="G15" s="9"/>
      <c r="H15" s="10">
        <v>1</v>
      </c>
      <c r="I15" s="9">
        <f t="shared" ref="I15:I22" si="2">(E15-SUM(F15:G15))-K15</f>
        <v>0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8" t="s">
        <v>33</v>
      </c>
      <c r="B16" s="9" t="s">
        <v>50</v>
      </c>
      <c r="C16" s="9" t="s">
        <v>42</v>
      </c>
      <c r="D16" s="9" t="s">
        <v>32</v>
      </c>
      <c r="E16" s="9">
        <v>21</v>
      </c>
      <c r="F16" s="9">
        <v>21</v>
      </c>
      <c r="G16" s="9"/>
      <c r="H16" s="10">
        <v>1</v>
      </c>
      <c r="I16" s="9">
        <f t="shared" ref="I16" si="3">(E16-SUM(F16:G16))-K16</f>
        <v>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34</v>
      </c>
      <c r="B17" s="9" t="s">
        <v>48</v>
      </c>
      <c r="C17" s="9" t="s">
        <v>43</v>
      </c>
      <c r="D17" s="9" t="s">
        <v>32</v>
      </c>
      <c r="E17" s="9">
        <v>9</v>
      </c>
      <c r="F17" s="9">
        <v>9</v>
      </c>
      <c r="G17" s="9"/>
      <c r="H17" s="10">
        <v>1</v>
      </c>
      <c r="I17" s="9">
        <f t="shared" ref="I17:I18" si="4">(E17-SUM(F17:G17))-K17</f>
        <v>0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 t="s">
        <v>34</v>
      </c>
      <c r="B18" s="9" t="s">
        <v>49</v>
      </c>
      <c r="C18" s="9" t="s">
        <v>43</v>
      </c>
      <c r="D18" s="9" t="s">
        <v>32</v>
      </c>
      <c r="E18" s="9">
        <v>9</v>
      </c>
      <c r="F18" s="9">
        <v>9</v>
      </c>
      <c r="G18" s="9"/>
      <c r="H18" s="10">
        <v>1</v>
      </c>
      <c r="I18" s="9">
        <f t="shared" si="4"/>
        <v>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 t="s">
        <v>34</v>
      </c>
      <c r="B19" s="9" t="s">
        <v>50</v>
      </c>
      <c r="C19" s="9" t="s">
        <v>43</v>
      </c>
      <c r="D19" s="9" t="s">
        <v>32</v>
      </c>
      <c r="E19" s="9">
        <v>9</v>
      </c>
      <c r="F19" s="9">
        <v>9</v>
      </c>
      <c r="G19" s="9"/>
      <c r="H19" s="10">
        <v>1</v>
      </c>
      <c r="I19" s="9">
        <f t="shared" si="2"/>
        <v>0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ht="25.5" x14ac:dyDescent="0.2">
      <c r="A20" s="8" t="s">
        <v>35</v>
      </c>
      <c r="B20" s="9" t="s">
        <v>48</v>
      </c>
      <c r="C20" s="9" t="s">
        <v>40</v>
      </c>
      <c r="D20" s="9" t="s">
        <v>37</v>
      </c>
      <c r="E20" s="9">
        <v>28</v>
      </c>
      <c r="F20" s="9">
        <v>25</v>
      </c>
      <c r="G20" s="9"/>
      <c r="H20" s="10">
        <v>0.89</v>
      </c>
      <c r="I20" s="9">
        <f>(E20-SUM(F20:G20))-K20</f>
        <v>3</v>
      </c>
      <c r="J20" s="10"/>
      <c r="K20" s="9">
        <v>0</v>
      </c>
      <c r="L20" s="10">
        <f t="shared" si="1"/>
        <v>0</v>
      </c>
      <c r="M20" s="9"/>
      <c r="N20" s="15"/>
    </row>
    <row r="21" spans="1:14" s="11" customFormat="1" ht="25.5" x14ac:dyDescent="0.2">
      <c r="A21" s="8" t="s">
        <v>35</v>
      </c>
      <c r="B21" s="9" t="s">
        <v>49</v>
      </c>
      <c r="C21" s="9" t="s">
        <v>40</v>
      </c>
      <c r="D21" s="9" t="s">
        <v>37</v>
      </c>
      <c r="E21" s="9">
        <v>28</v>
      </c>
      <c r="F21" s="9">
        <v>25</v>
      </c>
      <c r="G21" s="9"/>
      <c r="H21" s="10">
        <v>0.89</v>
      </c>
      <c r="I21" s="9">
        <f t="shared" si="2"/>
        <v>3</v>
      </c>
      <c r="J21" s="10"/>
      <c r="K21" s="9">
        <v>0</v>
      </c>
      <c r="L21" s="10">
        <f t="shared" si="1"/>
        <v>0</v>
      </c>
      <c r="M21" s="9"/>
      <c r="N21" s="15"/>
    </row>
    <row r="22" spans="1:14" s="11" customFormat="1" ht="25.5" x14ac:dyDescent="0.2">
      <c r="A22" s="8" t="s">
        <v>36</v>
      </c>
      <c r="B22" s="9" t="s">
        <v>48</v>
      </c>
      <c r="C22" s="9" t="s">
        <v>41</v>
      </c>
      <c r="D22" s="9" t="s">
        <v>38</v>
      </c>
      <c r="E22" s="9">
        <v>37</v>
      </c>
      <c r="F22" s="9">
        <v>34</v>
      </c>
      <c r="G22" s="9"/>
      <c r="H22" s="10">
        <v>0.92</v>
      </c>
      <c r="I22" s="9">
        <f t="shared" si="2"/>
        <v>3</v>
      </c>
      <c r="J22" s="10"/>
      <c r="K22" s="9">
        <v>0</v>
      </c>
      <c r="L22" s="10">
        <f t="shared" si="1"/>
        <v>0</v>
      </c>
      <c r="M22" s="9"/>
      <c r="N22" s="15"/>
    </row>
    <row r="23" spans="1:14" s="11" customFormat="1" ht="25.5" x14ac:dyDescent="0.2">
      <c r="A23" s="8" t="s">
        <v>36</v>
      </c>
      <c r="B23" s="9" t="s">
        <v>49</v>
      </c>
      <c r="C23" s="9" t="s">
        <v>41</v>
      </c>
      <c r="D23" s="9" t="s">
        <v>38</v>
      </c>
      <c r="E23" s="9">
        <v>37</v>
      </c>
      <c r="F23" s="9">
        <v>34</v>
      </c>
      <c r="G23" s="9"/>
      <c r="H23" s="10">
        <v>0.92</v>
      </c>
      <c r="I23" s="9">
        <f t="shared" ref="I23" si="5">(E23-SUM(F23:G23))-K23</f>
        <v>3</v>
      </c>
      <c r="J23" s="10"/>
      <c r="K23" s="9">
        <v>0</v>
      </c>
      <c r="L23" s="10">
        <f t="shared" si="1"/>
        <v>0</v>
      </c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222</v>
      </c>
      <c r="F27" s="17">
        <f>SUM(F14:F26)</f>
        <v>210</v>
      </c>
      <c r="G27" s="17">
        <f>SUM(G14:G26)</f>
        <v>0</v>
      </c>
      <c r="H27" s="18">
        <f>SUM(F27:G27)/E27</f>
        <v>0.94594594594594594</v>
      </c>
      <c r="I27" s="17">
        <f t="shared" ref="I27" si="6">(E27-SUM(F27:G27))-K27</f>
        <v>12</v>
      </c>
      <c r="J27" s="18">
        <f t="shared" ref="J27" si="7">I27/E27</f>
        <v>5.4054054054054057E-2</v>
      </c>
      <c r="K27" s="17">
        <f>SUM(K14:K26)</f>
        <v>0</v>
      </c>
      <c r="L27" s="18">
        <f t="shared" ref="L27" si="8">K27/E27</f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">
      <c r="A29" s="29" t="s">
        <v>25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4" x14ac:dyDescent="0.2">
      <c r="A31" s="12"/>
    </row>
    <row r="32" spans="1:14" x14ac:dyDescent="0.2">
      <c r="B32" s="36" t="s">
        <v>26</v>
      </c>
      <c r="C32" s="36"/>
      <c r="D32" s="36"/>
      <c r="G32" s="21" t="s">
        <v>27</v>
      </c>
      <c r="H32" s="21"/>
      <c r="I32" s="21"/>
      <c r="J32" s="21"/>
    </row>
    <row r="33" spans="1:10" ht="62.25" customHeight="1" x14ac:dyDescent="0.2">
      <c r="B33" s="37"/>
      <c r="C33" s="37"/>
      <c r="D33" s="37"/>
      <c r="G33" s="33"/>
      <c r="H33" s="33"/>
      <c r="I33" s="33"/>
      <c r="J33" s="33"/>
    </row>
    <row r="34" spans="1:10" hidden="1" x14ac:dyDescent="0.2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"/>
    <row r="36" spans="1:10" ht="45" customHeight="1" x14ac:dyDescent="0.2">
      <c r="B36" s="39" t="str">
        <f>B10</f>
        <v>MII. GUILLERMO PALACIOS PITALUA</v>
      </c>
      <c r="C36" s="39"/>
      <c r="D36" s="39"/>
      <c r="E36" s="13"/>
      <c r="F36" s="13"/>
      <c r="G36" s="39"/>
      <c r="H36" s="39"/>
      <c r="I36" s="39"/>
      <c r="J36" s="39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abSelected="1" topLeftCell="A10" zoomScale="85" zoomScaleNormal="85" zoomScaleSheetLayoutView="100" workbookViewId="0">
      <selection activeCell="D15" sqref="D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 t="s">
        <v>48</v>
      </c>
      <c r="C14" s="9" t="str">
        <f>'1'!C15</f>
        <v>702B</v>
      </c>
      <c r="D14" s="9" t="str">
        <f>'1'!D15</f>
        <v>IEM</v>
      </c>
      <c r="E14" s="9">
        <f>'1'!E15</f>
        <v>22</v>
      </c>
      <c r="F14" s="9">
        <v>22</v>
      </c>
      <c r="G14" s="9"/>
      <c r="H14" s="10"/>
      <c r="I14" s="9">
        <f t="shared" ref="I14:I27" si="0">(E14-SUM(F14:G14))-K14</f>
        <v>0</v>
      </c>
      <c r="J14" s="10">
        <f t="shared" ref="J14:J27" si="1">I14/E14</f>
        <v>0</v>
      </c>
      <c r="K14" s="9"/>
      <c r="L14" s="10">
        <f t="shared" ref="L14:L27" si="2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 t="s">
        <v>51</v>
      </c>
      <c r="C15" s="9" t="str">
        <f>'1'!C17</f>
        <v>702B</v>
      </c>
      <c r="D15" s="9" t="str">
        <f>'1'!D17</f>
        <v>IEM</v>
      </c>
      <c r="E15" s="9">
        <f>'1'!E17</f>
        <v>21</v>
      </c>
      <c r="F15" s="9">
        <v>21</v>
      </c>
      <c r="G15" s="9"/>
      <c r="H15" s="10"/>
      <c r="I15" s="9">
        <f t="shared" si="0"/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 t="s">
        <v>52</v>
      </c>
      <c r="C16" s="9" t="str">
        <f>'1'!C19</f>
        <v>402U</v>
      </c>
      <c r="D16" s="9" t="str">
        <f>'1'!D19</f>
        <v>IEM</v>
      </c>
      <c r="E16" s="9">
        <f>'1'!E19</f>
        <v>9</v>
      </c>
      <c r="F16" s="9">
        <v>9</v>
      </c>
      <c r="G16" s="9"/>
      <c r="H16" s="10"/>
      <c r="I16" s="9">
        <f t="shared" si="0"/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 t="s">
        <v>50</v>
      </c>
      <c r="C17" s="9" t="str">
        <f>'1'!C21</f>
        <v>111-B</v>
      </c>
      <c r="D17" s="9" t="str">
        <f>'1'!D21</f>
        <v>IMEC</v>
      </c>
      <c r="E17" s="9">
        <f>'1'!E21</f>
        <v>28</v>
      </c>
      <c r="F17" s="9">
        <v>28</v>
      </c>
      <c r="G17" s="9"/>
      <c r="H17" s="10"/>
      <c r="I17" s="9">
        <f t="shared" si="0"/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'1'!A22</f>
        <v>DIBUJO ASISTIDO POR COMPUTADORA</v>
      </c>
      <c r="B18" s="9" t="s">
        <v>51</v>
      </c>
      <c r="C18" s="9" t="s">
        <v>40</v>
      </c>
      <c r="D18" s="9" t="s">
        <v>37</v>
      </c>
      <c r="E18" s="9">
        <v>28</v>
      </c>
      <c r="F18" s="9">
        <v>28</v>
      </c>
      <c r="G18" s="9"/>
      <c r="H18" s="10"/>
      <c r="I18" s="9">
        <f t="shared" si="0"/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ht="25.5" x14ac:dyDescent="0.2">
      <c r="A19" s="9" t="str">
        <f>'1'!A23</f>
        <v>DIBUJO ASISTIDO POR COMPUTADORA</v>
      </c>
      <c r="B19" s="9" t="s">
        <v>50</v>
      </c>
      <c r="C19" s="9" t="s">
        <v>41</v>
      </c>
      <c r="D19" s="9" t="s">
        <v>38</v>
      </c>
      <c r="E19" s="9">
        <v>37</v>
      </c>
      <c r="F19" s="9">
        <v>37</v>
      </c>
      <c r="G19" s="9"/>
      <c r="H19" s="10"/>
      <c r="I19" s="9">
        <f t="shared" ref="I19" si="3">(E19-SUM(F19:G19))-K19</f>
        <v>0</v>
      </c>
      <c r="J19" s="10">
        <f t="shared" ref="J19" si="4">I19/E19</f>
        <v>0</v>
      </c>
      <c r="K19" s="9"/>
      <c r="L19" s="10">
        <f t="shared" ref="L19" si="5">K19/E19</f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145</v>
      </c>
      <c r="F27" s="17">
        <f>SUM(F14:F26)</f>
        <v>145</v>
      </c>
      <c r="G27" s="17">
        <f>SUM(G14:G26)</f>
        <v>0</v>
      </c>
      <c r="H27" s="18">
        <f>SUM(F27:G27)/E27</f>
        <v>1</v>
      </c>
      <c r="I27" s="17">
        <f t="shared" si="0"/>
        <v>0</v>
      </c>
      <c r="J27" s="18">
        <f t="shared" si="1"/>
        <v>0</v>
      </c>
      <c r="K27" s="17">
        <f>SUM(K14:K26)</f>
        <v>0</v>
      </c>
      <c r="L27" s="18">
        <f t="shared" si="2"/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">
      <c r="A29" s="29" t="s">
        <v>25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4" x14ac:dyDescent="0.2">
      <c r="A31" s="12"/>
    </row>
    <row r="32" spans="1:14" x14ac:dyDescent="0.2">
      <c r="B32" s="36" t="s">
        <v>26</v>
      </c>
      <c r="C32" s="36"/>
      <c r="D32" s="36"/>
      <c r="G32" s="21" t="s">
        <v>27</v>
      </c>
      <c r="H32" s="21"/>
      <c r="I32" s="21"/>
      <c r="J32" s="21"/>
    </row>
    <row r="33" spans="1:10" ht="62.25" customHeight="1" x14ac:dyDescent="0.2">
      <c r="B33" s="37"/>
      <c r="C33" s="37"/>
      <c r="D33" s="37"/>
      <c r="G33" s="33"/>
      <c r="H33" s="33"/>
      <c r="I33" s="33"/>
      <c r="J33" s="33"/>
    </row>
    <row r="34" spans="1:10" hidden="1" x14ac:dyDescent="0.2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"/>
    <row r="36" spans="1:10" ht="45" customHeight="1" x14ac:dyDescent="0.2">
      <c r="B36" s="39" t="str">
        <f>B10</f>
        <v>MII. GUILLERMO PALACIOS PITALUA</v>
      </c>
      <c r="C36" s="39"/>
      <c r="D36" s="39"/>
      <c r="E36" s="13"/>
      <c r="F36" s="13"/>
      <c r="G36" s="39"/>
      <c r="H36" s="39"/>
      <c r="I36" s="39"/>
      <c r="J36" s="39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'1'!C22</f>
        <v>106-B</v>
      </c>
      <c r="D18" s="9" t="str">
        <f>'1'!D22</f>
        <v>IAMB</v>
      </c>
      <c r="E18" s="9">
        <f>'1'!E22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'1'!A22</f>
        <v>DIBUJO ASISTIDO POR COMPUTADORA</v>
      </c>
      <c r="B19" s="9"/>
      <c r="C19" s="9" t="str">
        <f>'1'!C23</f>
        <v>106-B</v>
      </c>
      <c r="D19" s="9" t="str">
        <f>'1'!D23</f>
        <v>IAMB</v>
      </c>
      <c r="E19" s="9">
        <f>'1'!E23</f>
        <v>37</v>
      </c>
      <c r="F19" s="9"/>
      <c r="G19" s="9"/>
      <c r="H19" s="10">
        <f t="shared" si="0"/>
        <v>0</v>
      </c>
      <c r="I19" s="9">
        <f t="shared" si="1"/>
        <v>37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'1'!A24</f>
        <v>0</v>
      </c>
      <c r="B20" s="9"/>
      <c r="C20" s="9">
        <f>'1'!C24</f>
        <v>0</v>
      </c>
      <c r="D20" s="9">
        <f>'1'!D24</f>
        <v>0</v>
      </c>
      <c r="E20" s="9">
        <f>'1'!E24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'1'!A25</f>
        <v>0</v>
      </c>
      <c r="B21" s="9"/>
      <c r="C21" s="9">
        <f>'1'!C25</f>
        <v>0</v>
      </c>
      <c r="D21" s="9">
        <f>'1'!D25</f>
        <v>0</v>
      </c>
      <c r="E21" s="9">
        <f>'1'!E25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'1'!A26</f>
        <v>0</v>
      </c>
      <c r="B22" s="9"/>
      <c r="C22" s="9">
        <f>'1'!C26</f>
        <v>0</v>
      </c>
      <c r="D22" s="9">
        <f>'1'!D26</f>
        <v>0</v>
      </c>
      <c r="E22" s="9">
        <f>'1'!E26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'1'!A27</f>
        <v>0</v>
      </c>
      <c r="B23" s="9"/>
      <c r="C23" s="9">
        <f>'1'!C27</f>
        <v>0</v>
      </c>
      <c r="D23" s="9">
        <f>'1'!D27</f>
        <v>0</v>
      </c>
      <c r="E23" s="9">
        <f>'1'!E27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'1'!A28</f>
        <v>0</v>
      </c>
      <c r="B24" s="9"/>
      <c r="C24" s="9">
        <f>'1'!C28</f>
        <v>0</v>
      </c>
      <c r="D24" s="9">
        <f>'1'!D28</f>
        <v>0</v>
      </c>
      <c r="E24" s="9">
        <f>'1'!E28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'1'!A29</f>
        <v>0</v>
      </c>
      <c r="B25" s="9"/>
      <c r="C25" s="9">
        <f>'1'!C29</f>
        <v>0</v>
      </c>
      <c r="D25" s="9">
        <f>'1'!D29</f>
        <v>0</v>
      </c>
      <c r="E25" s="9">
        <f>'1'!E29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'1'!A30</f>
        <v>0</v>
      </c>
      <c r="B26" s="9"/>
      <c r="C26" s="9">
        <f>'1'!C30</f>
        <v>0</v>
      </c>
      <c r="D26" s="9">
        <f>'1'!D30</f>
        <v>0</v>
      </c>
      <c r="E26" s="9">
        <f>'1'!E30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'1'!A31</f>
        <v>0</v>
      </c>
      <c r="B27" s="9"/>
      <c r="C27" s="9">
        <f>'1'!C31</f>
        <v>0</v>
      </c>
      <c r="D27" s="9">
        <f>'1'!D31</f>
        <v>0</v>
      </c>
      <c r="E27" s="9">
        <f>'1'!E31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154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</cp:lastModifiedBy>
  <cp:revision/>
  <dcterms:created xsi:type="dcterms:W3CDTF">2021-11-22T14:45:25Z</dcterms:created>
  <dcterms:modified xsi:type="dcterms:W3CDTF">2023-01-03T07:33:49Z</dcterms:modified>
  <cp:category/>
  <cp:contentStatus/>
</cp:coreProperties>
</file>