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4\"/>
    </mc:Choice>
  </mc:AlternateContent>
  <xr:revisionPtr revIDLastSave="0" documentId="13_ncr:1_{2F2799F5-744A-4B92-91FA-151B9E6A9C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24" l="1"/>
  <c r="A19" i="24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I18" i="24"/>
  <c r="J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B36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J19" i="22"/>
  <c r="L17" i="22"/>
  <c r="I17" i="22"/>
  <c r="J17" i="22"/>
  <c r="L16" i="22"/>
  <c r="I16" i="22"/>
  <c r="J16" i="22"/>
  <c r="L15" i="22"/>
  <c r="I15" i="22"/>
  <c r="J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7" i="24"/>
  <c r="E27" i="23"/>
  <c r="I18" i="22"/>
  <c r="J18" i="22"/>
  <c r="L14" i="22"/>
  <c r="E28" i="22"/>
  <c r="I32" i="10"/>
  <c r="L32" i="10"/>
  <c r="I28" i="25"/>
  <c r="J28" i="25"/>
  <c r="L28" i="25"/>
  <c r="H28" i="25"/>
  <c r="I27" i="24"/>
  <c r="J27" i="24"/>
  <c r="L27" i="24"/>
  <c r="H27" i="24"/>
  <c r="I27" i="23"/>
  <c r="J27" i="23"/>
  <c r="L27" i="23"/>
  <c r="H27" i="23"/>
  <c r="I28" i="22"/>
  <c r="J28" i="22"/>
  <c r="H28" i="22"/>
  <c r="L28" i="22"/>
  <c r="L19" i="24" l="1"/>
  <c r="I19" i="24"/>
  <c r="J1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<sst xmlns="http://schemas.openxmlformats.org/spreadsheetml/2006/main" count="257" uniqueCount="55">
  <si>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</si>
  <si>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</si>
  <si>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</si>
  <si>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</si>
  <si>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</si>
  <si>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</si>
  <si>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</si>
  <si>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</si>
  <si>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</si>
  <si>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</si>
  <si>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</si>
  <si>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</si>
  <si>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</si>
  <si>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</si>
  <si>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</si>
  <si>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</si>
  <si>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</si>
  <si>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</si>
  <si>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</si>
  <si>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</si>
  <si>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</si>
  <si>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</si>
  <si>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</si>
  <si>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</si>
  <si>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</si>
  <si>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</si>
  <si>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</si>
  <si>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</si>
  <si>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</si>
  <si>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</si>
  <si>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</si>
  <si>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</si>
  <si>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</si>
  <si>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</si>
  <si>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</si>
  <si>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</si>
  <si>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</si>
  <si>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</si>
  <si>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</si>
  <si>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</si>
  <si>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</si>
  <si>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</si>
  <si>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</si>
  <si>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</si>
  <si>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</si>
  <si>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</si>
  <si>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</si>
  <si>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III</t>
  </si>
  <si>
    <t>IV</t>
  </si>
  <si>
    <t>V</t>
  </si>
  <si>
    <t>VI</t>
  </si>
  <si>
    <t>VII</t>
  </si>
  <si>
    <t xml:space="preserve"> ELECTROMECÁNICA</t>
  </si>
  <si>
    <t>ESTEBAN DOMINGUEZ FISCAL</t>
  </si>
  <si>
    <t>1°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</si>
</sst>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A4" zoomScale="85" zoomScaleNormal="85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54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/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/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/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/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/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/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/>
      <c r="I16" s="9">
        <f t="shared" si="0"/>
        <v>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/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/>
      <c r="I18" s="9">
        <f t="shared" si="0"/>
        <v>37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/>
      <c r="I19" s="9">
        <f t="shared" si="0"/>
        <v>37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154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22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47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:L23" si="1">K14/E14</f>
        <v>0</v>
      </c>
      <c r="M14" s="9">
        <v>84</v>
      </c>
      <c r="N14" s="15">
        <v>1</v>
      </c>
    </row>
    <row r="15" spans="1:14" s="11" customFormat="1" ht="25.5" x14ac:dyDescent="0.2">
      <c r="A15" s="8" t="s">
        <v>33</v>
      </c>
      <c r="B15" s="9" t="s">
        <v>48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22" si="2">(E15-SUM(F15:G15))-K15</f>
        <v>0</v>
      </c>
      <c r="J15" s="10"/>
      <c r="K15" s="9">
        <v>0</v>
      </c>
      <c r="L15" s="10">
        <f t="shared" si="1"/>
        <v>0</v>
      </c>
      <c r="M15" s="9">
        <v>82</v>
      </c>
      <c r="N15" s="15">
        <v>1</v>
      </c>
    </row>
    <row r="16" spans="1:14" s="11" customFormat="1" ht="25.5" x14ac:dyDescent="0.2">
      <c r="A16" s="8" t="s">
        <v>33</v>
      </c>
      <c r="B16" s="9" t="s">
        <v>49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3">(E16-SUM(F16:G16))-K16</f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 t="s">
        <v>34</v>
      </c>
      <c r="B17" s="9" t="s">
        <v>47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/>
      <c r="I17" s="9">
        <f t="shared" ref="I17:I18" si="4">(E17-SUM(F17:G17))-K17</f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8" t="s">
        <v>34</v>
      </c>
      <c r="B18" s="9" t="s">
        <v>48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si="4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1</v>
      </c>
    </row>
    <row r="19" spans="1:14" s="11" customFormat="1" x14ac:dyDescent="0.2">
      <c r="A19" s="8" t="s">
        <v>34</v>
      </c>
      <c r="B19" s="9" t="s">
        <v>49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1"/>
        <v>0</v>
      </c>
      <c r="M19" s="9">
        <v>80</v>
      </c>
      <c r="N19" s="15">
        <v>1</v>
      </c>
    </row>
    <row r="20" spans="1:14" s="11" customFormat="1" ht="25.5" x14ac:dyDescent="0.2">
      <c r="A20" s="8" t="s">
        <v>35</v>
      </c>
      <c r="B20" s="9" t="s">
        <v>47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/>
      <c r="I20" s="9">
        <f>(E20-SUM(F20:G20))-K20</f>
        <v>3</v>
      </c>
      <c r="J20" s="10"/>
      <c r="K20" s="9">
        <v>0</v>
      </c>
      <c r="L20" s="10">
        <f t="shared" si="1"/>
        <v>0</v>
      </c>
      <c r="M20" s="9">
        <v>79</v>
      </c>
      <c r="N20" s="15">
        <v>1</v>
      </c>
    </row>
    <row r="21" spans="1:14" s="11" customFormat="1" ht="25.5" x14ac:dyDescent="0.2">
      <c r="A21" s="8" t="s">
        <v>35</v>
      </c>
      <c r="B21" s="9" t="s">
        <v>48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/>
      <c r="I21" s="9">
        <f t="shared" si="2"/>
        <v>3</v>
      </c>
      <c r="J21" s="10"/>
      <c r="K21" s="9">
        <v>0</v>
      </c>
      <c r="L21" s="10">
        <f t="shared" si="1"/>
        <v>0</v>
      </c>
      <c r="M21" s="9">
        <v>76</v>
      </c>
      <c r="N21" s="15">
        <v>1</v>
      </c>
    </row>
    <row r="22" spans="1:14" s="11" customFormat="1" ht="25.5" x14ac:dyDescent="0.2">
      <c r="A22" s="8" t="s">
        <v>36</v>
      </c>
      <c r="B22" s="9" t="s">
        <v>47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/>
      <c r="I22" s="9">
        <f t="shared" si="2"/>
        <v>3</v>
      </c>
      <c r="J22" s="10"/>
      <c r="K22" s="9">
        <v>0</v>
      </c>
      <c r="L22" s="10">
        <f t="shared" si="1"/>
        <v>0</v>
      </c>
      <c r="M22" s="9">
        <v>85</v>
      </c>
      <c r="N22" s="15">
        <v>1</v>
      </c>
    </row>
    <row r="23" spans="1:14" s="11" customFormat="1" ht="25.5" x14ac:dyDescent="0.2">
      <c r="A23" s="8" t="s">
        <v>36</v>
      </c>
      <c r="B23" s="9" t="s">
        <v>48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/>
      <c r="I23" s="9">
        <f t="shared" ref="I23" si="5">(E23-SUM(F23:G23))-K23</f>
        <v>3</v>
      </c>
      <c r="J23" s="10"/>
      <c r="K23" s="9">
        <v>0</v>
      </c>
      <c r="L23" s="10">
        <f t="shared" si="1"/>
        <v>0</v>
      </c>
      <c r="M23" s="9">
        <v>85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>
        <f>SUM(F27:G27)/E27</f>
        <v>0.94594594594594594</v>
      </c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>
        <f>AVERAGE(M14:M26)</f>
        <v>81.900000000000006</v>
      </c>
      <c r="N27" s="19">
        <f>AVERAGE(N14:N26)</f>
        <v>1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 t="s">
        <v>44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20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 t="s">
        <v>47</v>
      </c>
      <c r="C14" s="9" t="str">
        <f>'1'!C15</f>
        <v>702B</v>
      </c>
      <c r="D14" s="9" t="str">
        <f>'1'!D15</f>
        <v>IEM</v>
      </c>
      <c r="E14" s="9">
        <f>'1'!E15</f>
        <v>22</v>
      </c>
      <c r="F14" s="9">
        <v>22</v>
      </c>
      <c r="G14" s="9"/>
      <c r="H14" s="10"/>
      <c r="I14" s="9">
        <f t="shared" ref="I14:I27" si="0">(E14-SUM(F14:G14))-K14</f>
        <v>0</v>
      </c>
      <c r="J14" s="10">
        <f t="shared" ref="J14:J27" si="1">I14/E14</f>
        <v>0</v>
      </c>
      <c r="K14" s="9"/>
      <c r="L14" s="10">
        <f t="shared" ref="L14:L27" si="2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'1'!A17</f>
        <v>SISTEMAS HIDRÁULICOS Y NEUMÁTICOS DE POTENCIA</v>
      </c>
      <c r="B15" s="9" t="s">
        <v>50</v>
      </c>
      <c r="C15" s="9" t="str">
        <f>'1'!C17</f>
        <v>702B</v>
      </c>
      <c r="D15" s="9" t="str">
        <f>'1'!D17</f>
        <v>IEM</v>
      </c>
      <c r="E15" s="9">
        <f>'1'!E17</f>
        <v>21</v>
      </c>
      <c r="F15" s="9">
        <v>21</v>
      </c>
      <c r="G15" s="9"/>
      <c r="H15" s="10"/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'1'!A19</f>
        <v>MECÁNICA DE FLUIDOS</v>
      </c>
      <c r="B16" s="9" t="s">
        <v>51</v>
      </c>
      <c r="C16" s="9" t="str">
        <f>'1'!C19</f>
        <v>402U</v>
      </c>
      <c r="D16" s="9" t="str">
        <f>'1'!D19</f>
        <v>IEM</v>
      </c>
      <c r="E16" s="9">
        <f>'1'!E19</f>
        <v>9</v>
      </c>
      <c r="F16" s="9">
        <v>9</v>
      </c>
      <c r="G16" s="9"/>
      <c r="H16" s="10"/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100</v>
      </c>
      <c r="N16" s="15">
        <v>1</v>
      </c>
    </row>
    <row r="17" spans="1:14" s="11" customFormat="1" ht="25.5" x14ac:dyDescent="0.2">
      <c r="A17" s="9" t="str">
        <f>'1'!A21</f>
        <v>DIBUJO ASISTIDO POR PC</v>
      </c>
      <c r="B17" s="9" t="s">
        <v>49</v>
      </c>
      <c r="C17" s="9" t="str">
        <f>'1'!C21</f>
        <v>111-B</v>
      </c>
      <c r="D17" s="9" t="str">
        <f>'1'!D21</f>
        <v>IMEC</v>
      </c>
      <c r="E17" s="9">
        <f>'1'!E21</f>
        <v>28</v>
      </c>
      <c r="F17" s="9">
        <v>28</v>
      </c>
      <c r="G17" s="9"/>
      <c r="H17" s="10"/>
      <c r="I17" s="9">
        <f t="shared" si="0"/>
        <v>0</v>
      </c>
      <c r="J17" s="10">
        <f t="shared" si="1"/>
        <v>0</v>
      </c>
      <c r="K17" s="9"/>
      <c r="L17" s="10">
        <f t="shared" si="2"/>
        <v>0</v>
      </c>
      <c r="M17" s="9">
        <v>100</v>
      </c>
      <c r="N17" s="15">
        <v>1</v>
      </c>
    </row>
    <row r="18" spans="1:14" s="11" customFormat="1" ht="25.5" x14ac:dyDescent="0.2">
      <c r="A18" s="9" t="str">
        <f>'1'!A21</f>
        <v>DIBUJO ASISTIDO POR PC</v>
      </c>
      <c r="B18" s="9" t="s">
        <v>50</v>
      </c>
      <c r="C18" s="9" t="s">
        <v>40</v>
      </c>
      <c r="D18" s="9" t="s">
        <v>37</v>
      </c>
      <c r="E18" s="9">
        <v>28</v>
      </c>
      <c r="F18" s="9">
        <v>28</v>
      </c>
      <c r="G18" s="9"/>
      <c r="H18" s="10"/>
      <c r="I18" s="9">
        <f t="shared" si="0"/>
        <v>0</v>
      </c>
      <c r="J18" s="10">
        <f t="shared" si="1"/>
        <v>0</v>
      </c>
      <c r="K18" s="9"/>
      <c r="L18" s="10">
        <f t="shared" si="2"/>
        <v>0</v>
      </c>
      <c r="M18" s="9">
        <v>100</v>
      </c>
      <c r="N18" s="15">
        <v>1</v>
      </c>
    </row>
    <row r="19" spans="1:14" s="11" customFormat="1" ht="25.5" x14ac:dyDescent="0.2">
      <c r="A19" s="9" t="str">
        <f>'1'!A23</f>
        <v>DIBUJO ASISTIDO POR COMPUTADORA</v>
      </c>
      <c r="B19" s="9" t="s">
        <v>49</v>
      </c>
      <c r="C19" s="9" t="s">
        <v>41</v>
      </c>
      <c r="D19" s="9" t="s">
        <v>38</v>
      </c>
      <c r="E19" s="9">
        <v>37</v>
      </c>
      <c r="F19" s="9">
        <v>37</v>
      </c>
      <c r="G19" s="9"/>
      <c r="H19" s="10"/>
      <c r="I19" s="9">
        <f t="shared" ref="I19" si="3">(E19-SUM(F19:G19))-K19</f>
        <v>0</v>
      </c>
      <c r="J19" s="10">
        <f t="shared" ref="J19" si="4">I19/E19</f>
        <v>0</v>
      </c>
      <c r="K19" s="9"/>
      <c r="L19" s="10">
        <f t="shared" ref="L19" si="5">K19/E19</f>
        <v>0</v>
      </c>
      <c r="M19" s="9">
        <v>100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145</v>
      </c>
      <c r="F27" s="17">
        <f>SUM(F14:F26)</f>
        <v>145</v>
      </c>
      <c r="G27" s="17">
        <f>SUM(G14:G26)</f>
        <v>0</v>
      </c>
      <c r="H27" s="18">
        <f>SUM(F27:G27)/E27</f>
        <v>1</v>
      </c>
      <c r="I27" s="17">
        <f t="shared" si="0"/>
        <v>0</v>
      </c>
      <c r="J27" s="18">
        <f t="shared" si="1"/>
        <v>0</v>
      </c>
      <c r="K27" s="17">
        <f>SUM(K14:K26)</f>
        <v>0</v>
      </c>
      <c r="L27" s="18">
        <f t="shared" si="2"/>
        <v>0</v>
      </c>
      <c r="M27" s="17">
        <f>AVERAGE(M14:M26)</f>
        <v>100</v>
      </c>
      <c r="N27" s="19">
        <f>AVERAGE(N14:N26)</f>
        <v>1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 t="s">
        <v>53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2023-01-18T06:33:36Z</dcterms:modified>
  <cp:category/>
  <cp:contentStatus/>
</cp:coreProperties>
</file>