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junta de academia\"/>
    </mc:Choice>
  </mc:AlternateContent>
  <xr:revisionPtr revIDLastSave="0" documentId="13_ncr:1_{C378B018-D9E4-4E82-A80B-829E9C05D9D3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I17" i="22" s="1"/>
  <c r="J17" i="22" s="1"/>
  <c r="A18" i="22"/>
  <c r="C18" i="22"/>
  <c r="D18" i="22"/>
  <c r="E18" i="22"/>
  <c r="L18" i="22" s="1"/>
  <c r="A19" i="22"/>
  <c r="C19" i="22"/>
  <c r="D19" i="22"/>
  <c r="E19" i="22"/>
  <c r="L19" i="22" s="1"/>
  <c r="A20" i="22"/>
  <c r="C20" i="22"/>
  <c r="D20" i="22"/>
  <c r="E20" i="22"/>
  <c r="I20" i="22" s="1"/>
  <c r="J20" i="22" s="1"/>
  <c r="A21" i="22"/>
  <c r="C21" i="22"/>
  <c r="D21" i="22"/>
  <c r="E21" i="22"/>
  <c r="H21" i="22" s="1"/>
  <c r="A22" i="22"/>
  <c r="C22" i="22"/>
  <c r="D22" i="22"/>
  <c r="E22" i="22"/>
  <c r="L22" i="22" s="1"/>
  <c r="A23" i="22"/>
  <c r="C23" i="22"/>
  <c r="D23" i="22"/>
  <c r="E23" i="22"/>
  <c r="I23" i="22" s="1"/>
  <c r="J23" i="22" s="1"/>
  <c r="A24" i="22"/>
  <c r="C24" i="22"/>
  <c r="D24" i="22"/>
  <c r="E24" i="22"/>
  <c r="H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I27" i="22"/>
  <c r="J27" i="22" s="1"/>
  <c r="H25" i="22"/>
  <c r="L23" i="22"/>
  <c r="I21" i="22"/>
  <c r="J21" i="22" s="1"/>
  <c r="H20" i="22"/>
  <c r="L17" i="22"/>
  <c r="I16" i="22"/>
  <c r="J16" i="22" s="1"/>
  <c r="H15" i="22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I15" i="22" l="1"/>
  <c r="J15" i="22" s="1"/>
  <c r="H19" i="22"/>
  <c r="L21" i="22"/>
  <c r="I25" i="22"/>
  <c r="J25" i="22" s="1"/>
  <c r="H17" i="22"/>
  <c r="I19" i="22"/>
  <c r="J19" i="22" s="1"/>
  <c r="L20" i="22"/>
  <c r="H23" i="22"/>
  <c r="I24" i="22"/>
  <c r="J24" i="22" s="1"/>
  <c r="I14" i="22"/>
  <c r="J14" i="22" s="1"/>
  <c r="H16" i="22"/>
  <c r="L24" i="22"/>
  <c r="H27" i="22"/>
  <c r="L18" i="25"/>
  <c r="L19" i="25"/>
  <c r="L20" i="25"/>
  <c r="L21" i="25"/>
  <c r="L22" i="25"/>
  <c r="L23" i="25"/>
  <c r="L24" i="25"/>
  <c r="L25" i="25"/>
  <c r="L26" i="25"/>
  <c r="L2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<sst xmlns="http://schemas.openxmlformats.org/spreadsheetml/2006/main" count="180" uniqueCount="44">
  <si>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</si>
  <si>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</si>
  <si>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</si>
  <si>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</si>
  <si>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</si>
  <si>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</si>
  <si>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</si>
  <si>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</si>
  <si>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</si>
  <si>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</si>
  <si>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</si>
  <si>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</si>
  <si>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</si>
  <si>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</si>
  <si>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</si>
  <si>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</si>
  <si>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</si>
  <si>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</si>
  <si>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</si>
  <si>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</si>
  <si>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</si>
  <si>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</si>
  <si>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</si>
  <si>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</si>
  <si>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</si>
  <si>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</si>
  <si>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</si>
  <si>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</si>
  <si>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</si>
  <si>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</si>
  <si>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</si>
  <si>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INTRODUCCION A LA NPROGRAMACION</t>
  </si>
  <si>
    <t>INTRODUCCIÓN A LA PROGRAMACION</t>
  </si>
  <si>
    <t>TECNOLOGIAS E INTERFAZ DE COMPUTADORA</t>
  </si>
  <si>
    <t>102-A</t>
  </si>
  <si>
    <t>102-B</t>
  </si>
  <si>
    <t>510-A</t>
  </si>
  <si>
    <t>910-A</t>
  </si>
  <si>
    <t>HABILIDADES PARA EL DESEMPEÑO PROFESIONAL</t>
  </si>
  <si>
    <t>INF</t>
  </si>
  <si>
    <t>IEM</t>
  </si>
  <si>
    <t>JNFORMATICA</t>
  </si>
  <si>
    <t>AGOSTO 2022  ENERO 2023</t>
  </si>
  <si>
    <t>SERGIO PELAYO VAQUERO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</si>
</sst>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C5" zoomScale="138" zoomScaleNormal="85" zoomScaleSheetLayoutView="100" workbookViewId="0">
      <selection activeCell="B11" sqref="B11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3">
      <c r="A6" s="39" t="s">
        <v>2</v>
      </c>
      <c r="B6" s="39"/>
      <c r="C6" s="39"/>
      <c r="D6" s="39"/>
      <c r="E6" s="40" t="s">
        <v>41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3">
      <c r="A8" s="4" t="s">
        <v>3</v>
      </c>
      <c r="B8" s="30" t="s">
        <v>4</v>
      </c>
      <c r="C8" s="30"/>
      <c r="D8" s="14" t="s">
        <v>5</v>
      </c>
      <c r="E8" s="5">
        <v>4</v>
      </c>
      <c r="G8" s="4" t="s">
        <v>6</v>
      </c>
      <c r="H8" s="5">
        <v>3</v>
      </c>
      <c r="I8" s="36" t="s">
        <v>7</v>
      </c>
      <c r="J8" s="36"/>
      <c r="K8" s="36"/>
      <c r="L8" s="30" t="s">
        <v>42</v>
      </c>
      <c r="M8" s="30"/>
      <c r="N8" s="30"/>
    </row>
    <row r="10" spans="1:14" x14ac:dyDescent="0.3">
      <c r="A10" s="4" t="s">
        <v>8</v>
      </c>
      <c r="B10" s="30" t="s">
        <v>43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3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4.9" x14ac:dyDescent="0.3">
      <c r="A14" s="21" t="s">
        <v>38</v>
      </c>
      <c r="B14" s="9">
        <v>1</v>
      </c>
      <c r="C14" s="9" t="s">
        <v>37</v>
      </c>
      <c r="D14" s="9" t="s">
        <v>39</v>
      </c>
      <c r="E14" s="9">
        <v>8</v>
      </c>
      <c r="F14" s="9">
        <v>7</v>
      </c>
      <c r="G14" s="9"/>
      <c r="H14" s="10">
        <f t="shared" ref="H14:H27" si="0">F14/E14</f>
        <v>0.875</v>
      </c>
      <c r="I14" s="9">
        <f t="shared" ref="I14:I28" si="1">(E14-SUM(F14:G14))-K14</f>
        <v>1</v>
      </c>
      <c r="J14" s="10">
        <f t="shared" ref="J14:J28" si="2">I14/E14</f>
        <v>0.125</v>
      </c>
      <c r="K14" s="9"/>
      <c r="L14" s="10">
        <f t="shared" ref="L14:L28" si="3">K14/E14</f>
        <v>0</v>
      </c>
      <c r="M14" s="22">
        <v>0.73</v>
      </c>
      <c r="N14" s="15">
        <v>0.75</v>
      </c>
    </row>
    <row r="15" spans="1:14" s="11" customFormat="1" ht="24.9" x14ac:dyDescent="0.3">
      <c r="A15" s="21" t="s">
        <v>31</v>
      </c>
      <c r="B15" s="9">
        <v>1</v>
      </c>
      <c r="C15" s="9" t="s">
        <v>34</v>
      </c>
      <c r="D15" s="9" t="s">
        <v>40</v>
      </c>
      <c r="E15" s="9">
        <v>34</v>
      </c>
      <c r="F15" s="9">
        <v>34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22">
        <v>0.83</v>
      </c>
      <c r="N15" s="15">
        <v>0.65</v>
      </c>
    </row>
    <row r="16" spans="1:14" s="11" customFormat="1" ht="24.9" x14ac:dyDescent="0.3">
      <c r="A16" s="21" t="s">
        <v>32</v>
      </c>
      <c r="B16" s="9">
        <v>1</v>
      </c>
      <c r="C16" s="9" t="s">
        <v>35</v>
      </c>
      <c r="D16" s="9" t="s">
        <v>40</v>
      </c>
      <c r="E16" s="9">
        <v>23</v>
      </c>
      <c r="F16" s="9">
        <v>23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22">
        <v>0.83</v>
      </c>
      <c r="N16" s="15">
        <v>0.78</v>
      </c>
    </row>
    <row r="17" spans="1:14" s="11" customFormat="1" ht="24.9" x14ac:dyDescent="0.3">
      <c r="A17" s="21" t="s">
        <v>33</v>
      </c>
      <c r="B17" s="9">
        <v>1</v>
      </c>
      <c r="C17" s="9" t="s">
        <v>36</v>
      </c>
      <c r="D17" s="9" t="s">
        <v>39</v>
      </c>
      <c r="E17" s="9">
        <v>17</v>
      </c>
      <c r="F17" s="9">
        <v>16</v>
      </c>
      <c r="G17" s="9"/>
      <c r="H17" s="10">
        <f t="shared" si="0"/>
        <v>0.94117647058823528</v>
      </c>
      <c r="I17" s="9">
        <f t="shared" si="1"/>
        <v>1</v>
      </c>
      <c r="J17" s="10">
        <f t="shared" si="2"/>
        <v>5.8823529411764705E-2</v>
      </c>
      <c r="K17" s="9"/>
      <c r="L17" s="10">
        <f t="shared" si="3"/>
        <v>0</v>
      </c>
      <c r="M17" s="22">
        <v>0.8</v>
      </c>
      <c r="N17" s="15">
        <v>0.82</v>
      </c>
    </row>
    <row r="18" spans="1:14" s="11" customFormat="1" x14ac:dyDescent="0.3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3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3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3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3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3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3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3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3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3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2.9" thickBot="1" x14ac:dyDescent="0.3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80</v>
      </c>
      <c r="G28" s="17">
        <f>SUM(G14:G27)</f>
        <v>0</v>
      </c>
      <c r="H28" s="18">
        <f>SUM(F28:G28)/E28</f>
        <v>0.97560975609756095</v>
      </c>
      <c r="I28" s="17">
        <f t="shared" si="1"/>
        <v>2</v>
      </c>
      <c r="J28" s="18">
        <f t="shared" si="2"/>
        <v>2.4390243902439025E-2</v>
      </c>
      <c r="K28" s="17">
        <f>SUM(K14:K27)</f>
        <v>0</v>
      </c>
      <c r="L28" s="18">
        <f t="shared" si="3"/>
        <v>0</v>
      </c>
      <c r="M28" s="17">
        <f>AVERAGE(M14:M27)</f>
        <v>0.7975000000000001</v>
      </c>
      <c r="N28" s="19">
        <f>AVERAGE(N14:N27)</f>
        <v>0.74999999999999989</v>
      </c>
    </row>
    <row r="30" spans="1:14" ht="120" customHeight="1" x14ac:dyDescent="0.3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3">
      <c r="A32" s="12"/>
    </row>
    <row r="33" spans="1:10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3">
      <c r="B34" s="29"/>
      <c r="C34" s="29"/>
      <c r="D34" s="29"/>
      <c r="G34" s="30"/>
      <c r="H34" s="30"/>
      <c r="I34" s="30"/>
      <c r="J34" s="30"/>
    </row>
    <row r="35" spans="1:10" hidden="1" x14ac:dyDescent="0.3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3"/>
    <row r="37" spans="1:10" ht="45" customHeight="1" x14ac:dyDescent="0.3">
      <c r="B37" s="24" t="str">
        <f>B10</f>
        <v>SERGIO PELAYO VAQUERO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4" zoomScale="85" zoomScaleNormal="85" zoomScaleSheetLayoutView="100" workbookViewId="0">
      <selection activeCell="P21" sqref="P21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3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 t="s">
        <v>3</v>
      </c>
      <c r="B8" s="30">
        <v>2</v>
      </c>
      <c r="C8" s="30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tr">
        <f>'1'!L8</f>
        <v>AGOSTO 2022  ENERO 2023</v>
      </c>
      <c r="M8" s="30"/>
      <c r="N8" s="30"/>
    </row>
    <row r="10" spans="1:14" x14ac:dyDescent="0.3">
      <c r="A10" s="4" t="s">
        <v>8</v>
      </c>
      <c r="B10" s="30" t="str">
        <f>'1'!B10</f>
        <v>SERGIO PELAYO VAQUERO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3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4.9" x14ac:dyDescent="0.3">
      <c r="A14" s="9" t="str">
        <f>'1'!A14</f>
        <v>HABILIDADES PARA EL DESEMPEÑO PROFESIONAL</v>
      </c>
      <c r="B14" s="9"/>
      <c r="C14" s="9" t="str">
        <f>'1'!C14</f>
        <v>910-A</v>
      </c>
      <c r="D14" s="9" t="str">
        <f>'1'!D14</f>
        <v>INF</v>
      </c>
      <c r="E14" s="9">
        <f>'1'!E14</f>
        <v>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4.9" x14ac:dyDescent="0.3">
      <c r="A15" s="9" t="str">
        <f>'1'!A15</f>
        <v>INTRODUCCION A LA NPROGRAMACION</v>
      </c>
      <c r="B15" s="9"/>
      <c r="C15" s="9" t="str">
        <f>'1'!C15</f>
        <v>102-A</v>
      </c>
      <c r="D15" s="9" t="str">
        <f>'1'!D15</f>
        <v>IEM</v>
      </c>
      <c r="E15" s="9">
        <f>'1'!E15</f>
        <v>34</v>
      </c>
      <c r="F15" s="9"/>
      <c r="G15" s="9"/>
      <c r="H15" s="10">
        <f t="shared" si="0"/>
        <v>0</v>
      </c>
      <c r="I15" s="9">
        <f t="shared" si="1"/>
        <v>34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4.9" x14ac:dyDescent="0.3">
      <c r="A16" s="9" t="str">
        <f>'1'!A16</f>
        <v>INTRODUCCIÓN A LA PROGRAMACION</v>
      </c>
      <c r="B16" s="9"/>
      <c r="C16" s="9" t="str">
        <f>'1'!C16</f>
        <v>102-B</v>
      </c>
      <c r="D16" s="9" t="str">
        <f>'1'!D16</f>
        <v>IEM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4.9" x14ac:dyDescent="0.3">
      <c r="A17" s="9" t="str">
        <f>'1'!A17</f>
        <v>TECNOLOGIAS E INTERFAZ DE COMPUTADORA</v>
      </c>
      <c r="B17" s="9"/>
      <c r="C17" s="9" t="str">
        <f>'1'!C17</f>
        <v>510-A</v>
      </c>
      <c r="D17" s="9" t="str">
        <f>'1'!D17</f>
        <v>INF</v>
      </c>
      <c r="E17" s="9">
        <f>'1'!E17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3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3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3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3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3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3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3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3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3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3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2.9" thickBot="1" x14ac:dyDescent="0.3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3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3">
      <c r="A32" s="12"/>
    </row>
    <row r="33" spans="1:10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3">
      <c r="B34" s="29"/>
      <c r="C34" s="29"/>
      <c r="D34" s="29"/>
      <c r="G34" s="30"/>
      <c r="H34" s="30"/>
      <c r="I34" s="30"/>
      <c r="J34" s="30"/>
    </row>
    <row r="35" spans="1:10" hidden="1" x14ac:dyDescent="0.3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3"/>
    <row r="37" spans="1:10" ht="45" customHeight="1" x14ac:dyDescent="0.3">
      <c r="B37" s="24" t="str">
        <f>B10</f>
        <v>SERGIO PELAYO VAQUERO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9" zoomScale="85" zoomScaleNormal="85" zoomScaleSheetLayoutView="100" workbookViewId="0">
      <selection activeCell="B1" sqref="B1:N1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3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 t="s">
        <v>3</v>
      </c>
      <c r="B8" s="30">
        <v>3</v>
      </c>
      <c r="C8" s="30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tr">
        <f>'1'!L8</f>
        <v>AGOSTO 2022  ENERO 2023</v>
      </c>
      <c r="M8" s="30"/>
      <c r="N8" s="30"/>
    </row>
    <row r="10" spans="1:14" x14ac:dyDescent="0.3">
      <c r="A10" s="4" t="s">
        <v>8</v>
      </c>
      <c r="B10" s="30" t="str">
        <f>'1'!B10</f>
        <v>SERGIO PELAYO VAQUERO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3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4.9" x14ac:dyDescent="0.3">
      <c r="A14" s="9" t="str">
        <f>'1'!A14</f>
        <v>HABILIDADES PARA EL DESEMPEÑO PROFESIONAL</v>
      </c>
      <c r="B14" s="9"/>
      <c r="C14" s="9" t="str">
        <f>'1'!C14</f>
        <v>910-A</v>
      </c>
      <c r="D14" s="9" t="str">
        <f>'1'!D14</f>
        <v>INF</v>
      </c>
      <c r="E14" s="9">
        <f>'1'!E14</f>
        <v>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4.9" x14ac:dyDescent="0.3">
      <c r="A15" s="9" t="str">
        <f>'1'!A15</f>
        <v>INTRODUCCION A LA NPROGRAMACION</v>
      </c>
      <c r="B15" s="9"/>
      <c r="C15" s="9" t="str">
        <f>'1'!C15</f>
        <v>102-A</v>
      </c>
      <c r="D15" s="9" t="str">
        <f>'1'!D15</f>
        <v>IEM</v>
      </c>
      <c r="E15" s="9">
        <f>'1'!E15</f>
        <v>34</v>
      </c>
      <c r="F15" s="9"/>
      <c r="G15" s="9"/>
      <c r="H15" s="10">
        <f t="shared" si="0"/>
        <v>0</v>
      </c>
      <c r="I15" s="9">
        <f t="shared" si="1"/>
        <v>34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4.9" x14ac:dyDescent="0.3">
      <c r="A16" s="9" t="str">
        <f>'1'!A16</f>
        <v>INTRODUCCIÓN A LA PROGRAMACION</v>
      </c>
      <c r="B16" s="9"/>
      <c r="C16" s="9" t="str">
        <f>'1'!C16</f>
        <v>102-B</v>
      </c>
      <c r="D16" s="9" t="str">
        <f>'1'!D16</f>
        <v>IEM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4.9" x14ac:dyDescent="0.3">
      <c r="A17" s="9" t="str">
        <f>'1'!A17</f>
        <v>TECNOLOGIAS E INTERFAZ DE COMPUTADORA</v>
      </c>
      <c r="B17" s="9"/>
      <c r="C17" s="9" t="str">
        <f>'1'!C17</f>
        <v>510-A</v>
      </c>
      <c r="D17" s="9" t="str">
        <f>'1'!D17</f>
        <v>INF</v>
      </c>
      <c r="E17" s="9">
        <f>'1'!E17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3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3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3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3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3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3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3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3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3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3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2.9" thickBot="1" x14ac:dyDescent="0.3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3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3">
      <c r="A32" s="12"/>
    </row>
    <row r="33" spans="1:10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3">
      <c r="B34" s="29"/>
      <c r="C34" s="29"/>
      <c r="D34" s="29"/>
      <c r="G34" s="30"/>
      <c r="H34" s="30"/>
      <c r="I34" s="30"/>
      <c r="J34" s="30"/>
    </row>
    <row r="35" spans="1:10" hidden="1" x14ac:dyDescent="0.3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3"/>
    <row r="37" spans="1:10" ht="45" customHeight="1" x14ac:dyDescent="0.3">
      <c r="B37" s="24" t="str">
        <f>B10</f>
        <v>SERGIO PELAYO VAQUERO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3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 t="s">
        <v>3</v>
      </c>
      <c r="B8" s="30">
        <v>4</v>
      </c>
      <c r="C8" s="30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tr">
        <f>'1'!L8</f>
        <v>AGOSTO 2022  ENERO 2023</v>
      </c>
      <c r="M8" s="30"/>
      <c r="N8" s="30"/>
    </row>
    <row r="10" spans="1:14" x14ac:dyDescent="0.3">
      <c r="A10" s="4" t="s">
        <v>8</v>
      </c>
      <c r="B10" s="30" t="str">
        <f>'1'!B10</f>
        <v>SERGIO PELAYO VAQUERO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3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4.9" x14ac:dyDescent="0.3">
      <c r="A14" s="9" t="str">
        <f>'1'!A14</f>
        <v>HABILIDADES PARA EL DESEMPEÑO PROFESIONAL</v>
      </c>
      <c r="B14" s="9"/>
      <c r="C14" s="9" t="str">
        <f>'1'!C14</f>
        <v>910-A</v>
      </c>
      <c r="D14" s="9" t="str">
        <f>'1'!D14</f>
        <v>INF</v>
      </c>
      <c r="E14" s="9">
        <f>'1'!E14</f>
        <v>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4.9" x14ac:dyDescent="0.3">
      <c r="A15" s="9" t="str">
        <f>'1'!A15</f>
        <v>INTRODUCCION A LA NPROGRAMACION</v>
      </c>
      <c r="B15" s="9"/>
      <c r="C15" s="9" t="str">
        <f>'1'!C15</f>
        <v>102-A</v>
      </c>
      <c r="D15" s="9" t="str">
        <f>'1'!D15</f>
        <v>IEM</v>
      </c>
      <c r="E15" s="9">
        <f>'1'!E15</f>
        <v>34</v>
      </c>
      <c r="F15" s="9"/>
      <c r="G15" s="9"/>
      <c r="H15" s="10">
        <f t="shared" si="0"/>
        <v>0</v>
      </c>
      <c r="I15" s="9">
        <f t="shared" si="1"/>
        <v>34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4.9" x14ac:dyDescent="0.3">
      <c r="A16" s="9" t="str">
        <f>'1'!A16</f>
        <v>INTRODUCCIÓN A LA PROGRAMACION</v>
      </c>
      <c r="B16" s="9"/>
      <c r="C16" s="9" t="str">
        <f>'1'!C16</f>
        <v>102-B</v>
      </c>
      <c r="D16" s="9" t="str">
        <f>'1'!D16</f>
        <v>IEM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4.9" x14ac:dyDescent="0.3">
      <c r="A17" s="9" t="str">
        <f>'1'!A17</f>
        <v>TECNOLOGIAS E INTERFAZ DE COMPUTADORA</v>
      </c>
      <c r="B17" s="9"/>
      <c r="C17" s="9" t="str">
        <f>'1'!C17</f>
        <v>510-A</v>
      </c>
      <c r="D17" s="9" t="str">
        <f>'1'!D17</f>
        <v>INF</v>
      </c>
      <c r="E17" s="9">
        <f>'1'!E17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3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3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3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3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3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3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3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3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3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3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2.9" thickBot="1" x14ac:dyDescent="0.3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3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3">
      <c r="A32" s="12"/>
    </row>
    <row r="33" spans="1:10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3">
      <c r="B34" s="29"/>
      <c r="C34" s="29"/>
      <c r="D34" s="29"/>
      <c r="G34" s="30"/>
      <c r="H34" s="30"/>
      <c r="I34" s="30"/>
      <c r="J34" s="30"/>
    </row>
    <row r="35" spans="1:10" hidden="1" x14ac:dyDescent="0.3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3"/>
    <row r="37" spans="1:10" ht="45" customHeight="1" x14ac:dyDescent="0.3">
      <c r="B37" s="24" t="str">
        <f>B10</f>
        <v>SERGIO PELAYO VAQUERO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E29" zoomScale="140" zoomScaleNormal="85" zoomScaleSheetLayoutView="100" workbookViewId="0">
      <selection activeCell="A30" sqref="A30:N30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3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 t="s">
        <v>3</v>
      </c>
      <c r="B8" s="30" t="s">
        <v>29</v>
      </c>
      <c r="C8" s="30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tr">
        <f>'1'!L8</f>
        <v>AGOSTO 2022  ENERO 2023</v>
      </c>
      <c r="M8" s="30"/>
      <c r="N8" s="30"/>
    </row>
    <row r="10" spans="1:14" x14ac:dyDescent="0.3">
      <c r="A10" s="4" t="s">
        <v>8</v>
      </c>
      <c r="B10" s="30" t="str">
        <f>'1'!B10</f>
        <v>SERGIO PELAYO VAQUERO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3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4.9" x14ac:dyDescent="0.3">
      <c r="A14" s="9" t="s">
        <v>38</v>
      </c>
      <c r="B14" s="9">
        <v>1</v>
      </c>
      <c r="C14" s="9" t="s">
        <v>37</v>
      </c>
      <c r="D14" s="9"/>
      <c r="E14" s="9"/>
      <c r="F14" s="9"/>
      <c r="G14" s="9"/>
      <c r="H14" s="10"/>
      <c r="I14" s="9"/>
      <c r="J14" s="10"/>
      <c r="K14" s="9"/>
      <c r="L14" s="10"/>
      <c r="M14" s="22"/>
      <c r="N14" s="15">
        <v>0.88</v>
      </c>
    </row>
    <row r="15" spans="1:14" s="11" customFormat="1" ht="24.9" x14ac:dyDescent="0.3">
      <c r="A15" s="21" t="s">
        <v>31</v>
      </c>
      <c r="B15" s="9">
        <v>1</v>
      </c>
      <c r="C15" s="9" t="s">
        <v>34</v>
      </c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4.9" x14ac:dyDescent="0.3">
      <c r="A16" s="21" t="s">
        <v>32</v>
      </c>
      <c r="B16" s="9">
        <v>1</v>
      </c>
      <c r="C16" s="9" t="s">
        <v>35</v>
      </c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4.9" x14ac:dyDescent="0.3">
      <c r="A17" s="21" t="s">
        <v>33</v>
      </c>
      <c r="B17" s="9">
        <v>1</v>
      </c>
      <c r="C17" s="9" t="s">
        <v>36</v>
      </c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3"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ref="H18:H27" si="0">F18/E18</f>
        <v>#DIV/0!</v>
      </c>
      <c r="I18" s="9">
        <f t="shared" ref="I18:I28" si="1">(E18-SUM(F18:G18))-K18</f>
        <v>0</v>
      </c>
      <c r="J18" s="10" t="e">
        <f t="shared" ref="J18:J28" si="2">I18/E18</f>
        <v>#DIV/0!</v>
      </c>
      <c r="K18" s="9"/>
      <c r="L18" s="10" t="e">
        <f t="shared" ref="L18:L28" si="3">K18/E18</f>
        <v>#DIV/0!</v>
      </c>
      <c r="M18" s="9"/>
      <c r="N18" s="15"/>
    </row>
    <row r="19" spans="1:14" s="11" customFormat="1" x14ac:dyDescent="0.3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3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3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3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3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3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3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3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3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2.9" thickBot="1" x14ac:dyDescent="0.3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>
        <f>AVERAGE(N14:N27)</f>
        <v>0.88</v>
      </c>
    </row>
    <row r="30" spans="1:14" ht="120" customHeight="1" x14ac:dyDescent="0.3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3">
      <c r="A32" s="12"/>
    </row>
    <row r="33" spans="1:10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3">
      <c r="B34" s="29"/>
      <c r="C34" s="29"/>
      <c r="D34" s="29"/>
      <c r="G34" s="30"/>
      <c r="H34" s="30"/>
      <c r="I34" s="30"/>
      <c r="J34" s="30"/>
    </row>
    <row r="35" spans="1:10" hidden="1" x14ac:dyDescent="0.3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3"/>
    <row r="37" spans="1:10" ht="45" customHeight="1" x14ac:dyDescent="0.3">
      <c r="B37" s="24" t="str">
        <f>B10</f>
        <v>SERGIO PELAYO VAQUERO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Sergio Pelayo Vaquero</cp:lastModifiedBy>
  <cp:revision/>
  <dcterms:created xsi:type="dcterms:W3CDTF">2021-11-22T14:45:25Z</dcterms:created>
  <dcterms:modified xsi:type="dcterms:W3CDTF">2022-10-08T03:58:46Z</dcterms:modified>
  <cp:category/>
  <cp:contentStatus/>
</cp:coreProperties>
</file>